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0" yWindow="60" windowWidth="11520" windowHeight="7695" firstSheet="2" activeTab="2"/>
  </bookViews>
  <sheets>
    <sheet name="G.PROCEDES S4" sheetId="9" state="hidden" r:id="rId1"/>
    <sheet name="TD MATHS 5" sheetId="12" state="hidden" r:id="rId2"/>
    <sheet name="Feuil2" sheetId="13" r:id="rId3"/>
  </sheets>
  <definedNames>
    <definedName name="_xlnm._FilterDatabase" localSheetId="0" hidden="1">'G.PROCEDES S4'!$A$3:$P$247</definedName>
  </definedNames>
  <calcPr calcId="145621"/>
</workbook>
</file>

<file path=xl/calcChain.xml><?xml version="1.0" encoding="utf-8"?>
<calcChain xmlns="http://schemas.openxmlformats.org/spreadsheetml/2006/main">
  <c r="D19" i="13" l="1"/>
  <c r="D17" i="13"/>
  <c r="D15" i="13"/>
  <c r="D13" i="13"/>
  <c r="D9" i="13"/>
  <c r="D7" i="13"/>
  <c r="I205" i="9"/>
  <c r="I208" i="9"/>
  <c r="I209" i="9"/>
  <c r="I211" i="9"/>
  <c r="I212" i="9"/>
  <c r="I202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14" i="9"/>
  <c r="I213" i="9"/>
  <c r="I210" i="9"/>
  <c r="I207" i="9"/>
  <c r="I206" i="9"/>
  <c r="I204" i="9"/>
  <c r="I203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F174" i="9"/>
  <c r="I174" i="9" s="1"/>
  <c r="F173" i="9"/>
  <c r="I173" i="9" s="1"/>
  <c r="F172" i="9"/>
  <c r="I172" i="9" s="1"/>
  <c r="F171" i="9"/>
  <c r="I171" i="9" s="1"/>
  <c r="F170" i="9"/>
  <c r="I170" i="9" s="1"/>
  <c r="F169" i="9"/>
  <c r="I169" i="9" s="1"/>
  <c r="F168" i="9"/>
  <c r="I168" i="9" s="1"/>
  <c r="F167" i="9"/>
  <c r="I167" i="9" s="1"/>
  <c r="F166" i="9"/>
  <c r="I166" i="9" s="1"/>
  <c r="F165" i="9"/>
  <c r="I165" i="9" s="1"/>
  <c r="F164" i="9"/>
  <c r="I164" i="9" s="1"/>
  <c r="F163" i="9"/>
  <c r="I163" i="9" s="1"/>
  <c r="F162" i="9"/>
  <c r="I162" i="9" s="1"/>
  <c r="F161" i="9"/>
  <c r="I161" i="9" s="1"/>
  <c r="F160" i="9"/>
  <c r="I160" i="9" s="1"/>
  <c r="F159" i="9"/>
  <c r="I159" i="9" s="1"/>
  <c r="F158" i="9"/>
  <c r="I158" i="9" s="1"/>
  <c r="F157" i="9"/>
  <c r="I157" i="9" s="1"/>
  <c r="F156" i="9"/>
  <c r="I156" i="9" s="1"/>
  <c r="F155" i="9"/>
  <c r="I155" i="9" s="1"/>
  <c r="F154" i="9"/>
  <c r="I154" i="9" s="1"/>
  <c r="F153" i="9"/>
  <c r="I153" i="9" s="1"/>
  <c r="F152" i="9"/>
  <c r="I152" i="9" s="1"/>
  <c r="F151" i="9"/>
  <c r="I151" i="9" s="1"/>
  <c r="F150" i="9"/>
  <c r="I150" i="9" s="1"/>
  <c r="F149" i="9"/>
  <c r="I149" i="9" s="1"/>
  <c r="F148" i="9"/>
  <c r="I148" i="9" s="1"/>
  <c r="F147" i="9"/>
  <c r="I147" i="9" s="1"/>
  <c r="F146" i="9"/>
  <c r="I146" i="9" s="1"/>
  <c r="F145" i="9"/>
  <c r="I145" i="9" s="1"/>
  <c r="F144" i="9"/>
  <c r="I144" i="9" s="1"/>
  <c r="F143" i="9"/>
  <c r="I143" i="9" s="1"/>
  <c r="F142" i="9"/>
  <c r="I142" i="9" s="1"/>
  <c r="F141" i="9"/>
  <c r="I141" i="9" s="1"/>
  <c r="F140" i="9"/>
  <c r="I140" i="9" s="1"/>
  <c r="F139" i="9"/>
  <c r="I139" i="9" s="1"/>
  <c r="F138" i="9"/>
  <c r="I138" i="9" s="1"/>
  <c r="F137" i="9"/>
  <c r="I137" i="9" s="1"/>
  <c r="F136" i="9"/>
  <c r="I136" i="9" s="1"/>
  <c r="F135" i="9"/>
  <c r="I135" i="9" s="1"/>
  <c r="F134" i="9"/>
  <c r="I134" i="9" s="1"/>
  <c r="F133" i="9"/>
  <c r="I133" i="9" s="1"/>
  <c r="F132" i="9"/>
  <c r="I132" i="9" s="1"/>
  <c r="F131" i="9"/>
  <c r="I131" i="9" s="1"/>
  <c r="F130" i="9"/>
  <c r="I130" i="9" s="1"/>
  <c r="F129" i="9"/>
  <c r="I129" i="9" s="1"/>
  <c r="F128" i="9"/>
  <c r="I128" i="9" s="1"/>
  <c r="F127" i="9"/>
  <c r="I127" i="9" s="1"/>
  <c r="F126" i="9"/>
  <c r="I126" i="9" s="1"/>
  <c r="F125" i="9"/>
  <c r="I125" i="9" s="1"/>
  <c r="F124" i="9"/>
  <c r="I124" i="9" s="1"/>
  <c r="F123" i="9"/>
  <c r="I123" i="9" s="1"/>
  <c r="F122" i="9"/>
  <c r="I122" i="9" s="1"/>
  <c r="F121" i="9"/>
  <c r="I121" i="9" s="1"/>
  <c r="F120" i="9"/>
  <c r="I120" i="9" s="1"/>
  <c r="F119" i="9"/>
  <c r="I119" i="9" s="1"/>
  <c r="F118" i="9"/>
  <c r="I118" i="9" s="1"/>
  <c r="F117" i="9"/>
  <c r="I117" i="9" s="1"/>
  <c r="F116" i="9"/>
  <c r="I116" i="9" s="1"/>
  <c r="F115" i="9"/>
  <c r="I115" i="9" s="1"/>
  <c r="F114" i="9"/>
  <c r="I114" i="9" s="1"/>
  <c r="F113" i="9"/>
  <c r="I113" i="9" s="1"/>
  <c r="F112" i="9"/>
  <c r="I112" i="9" s="1"/>
  <c r="F111" i="9"/>
  <c r="I111" i="9" s="1"/>
  <c r="F110" i="9"/>
  <c r="I110" i="9" s="1"/>
  <c r="F109" i="9"/>
  <c r="I109" i="9" s="1"/>
  <c r="F108" i="9"/>
  <c r="I108" i="9" s="1"/>
  <c r="F107" i="9"/>
  <c r="I107" i="9" s="1"/>
  <c r="F106" i="9"/>
  <c r="I106" i="9" s="1"/>
  <c r="F105" i="9"/>
  <c r="I105" i="9" s="1"/>
  <c r="F104" i="9"/>
  <c r="I104" i="9" s="1"/>
  <c r="F103" i="9"/>
  <c r="I103" i="9" s="1"/>
  <c r="F102" i="9"/>
  <c r="I102" i="9" s="1"/>
  <c r="F101" i="9"/>
  <c r="I101" i="9" s="1"/>
  <c r="F100" i="9"/>
  <c r="I100" i="9" s="1"/>
  <c r="F99" i="9"/>
  <c r="I99" i="9" s="1"/>
  <c r="F98" i="9"/>
  <c r="I98" i="9" s="1"/>
  <c r="F97" i="9"/>
  <c r="I97" i="9" s="1"/>
  <c r="F96" i="9"/>
  <c r="I96" i="9" s="1"/>
  <c r="F95" i="9"/>
  <c r="I95" i="9" s="1"/>
  <c r="F94" i="9"/>
  <c r="I94" i="9" s="1"/>
  <c r="F93" i="9"/>
  <c r="I93" i="9" s="1"/>
  <c r="F92" i="9"/>
  <c r="I92" i="9" s="1"/>
  <c r="F91" i="9"/>
  <c r="I91" i="9" s="1"/>
  <c r="F90" i="9"/>
  <c r="I90" i="9" s="1"/>
  <c r="F89" i="9"/>
  <c r="I89" i="9" s="1"/>
  <c r="F88" i="9"/>
  <c r="I88" i="9" s="1"/>
  <c r="F87" i="9"/>
  <c r="I87" i="9" s="1"/>
  <c r="F86" i="9"/>
  <c r="I86" i="9" s="1"/>
  <c r="F85" i="9"/>
  <c r="I85" i="9" s="1"/>
  <c r="F84" i="9"/>
  <c r="I84" i="9" s="1"/>
  <c r="F83" i="9"/>
  <c r="I83" i="9" s="1"/>
  <c r="F82" i="9"/>
  <c r="I82" i="9" s="1"/>
  <c r="F81" i="9"/>
  <c r="I81" i="9" s="1"/>
  <c r="F80" i="9"/>
  <c r="I80" i="9" s="1"/>
  <c r="F79" i="9"/>
  <c r="I79" i="9" s="1"/>
  <c r="F78" i="9"/>
  <c r="I78" i="9" s="1"/>
  <c r="F77" i="9"/>
  <c r="I77" i="9" s="1"/>
  <c r="F76" i="9"/>
  <c r="I76" i="9" s="1"/>
  <c r="F75" i="9"/>
  <c r="I75" i="9" s="1"/>
  <c r="F74" i="9"/>
  <c r="I74" i="9" s="1"/>
  <c r="F73" i="9"/>
  <c r="I73" i="9" s="1"/>
  <c r="F72" i="9"/>
  <c r="I72" i="9" s="1"/>
  <c r="F71" i="9"/>
  <c r="I71" i="9" s="1"/>
  <c r="F70" i="9"/>
  <c r="I70" i="9" s="1"/>
  <c r="F69" i="9"/>
  <c r="I69" i="9" s="1"/>
  <c r="F68" i="9"/>
  <c r="I68" i="9" s="1"/>
  <c r="F67" i="9"/>
  <c r="I67" i="9" s="1"/>
  <c r="F66" i="9"/>
  <c r="I66" i="9" s="1"/>
  <c r="F65" i="9"/>
  <c r="I65" i="9" s="1"/>
  <c r="F64" i="9"/>
  <c r="I64" i="9" s="1"/>
  <c r="F63" i="9"/>
  <c r="I63" i="9" s="1"/>
  <c r="F62" i="9"/>
  <c r="I62" i="9" s="1"/>
  <c r="F61" i="9"/>
  <c r="I61" i="9" s="1"/>
  <c r="F60" i="9"/>
  <c r="I60" i="9" s="1"/>
  <c r="F59" i="9"/>
  <c r="I59" i="9" s="1"/>
  <c r="F58" i="9"/>
  <c r="I58" i="9" s="1"/>
  <c r="F57" i="9"/>
  <c r="I57" i="9" s="1"/>
  <c r="F56" i="9"/>
  <c r="I56" i="9" s="1"/>
  <c r="F55" i="9"/>
  <c r="I55" i="9" s="1"/>
  <c r="F54" i="9"/>
  <c r="I54" i="9" s="1"/>
  <c r="F53" i="9"/>
  <c r="I53" i="9" s="1"/>
  <c r="F52" i="9"/>
  <c r="I52" i="9" s="1"/>
  <c r="F51" i="9"/>
  <c r="I51" i="9" s="1"/>
  <c r="F50" i="9"/>
  <c r="I50" i="9" s="1"/>
  <c r="F49" i="9"/>
  <c r="I49" i="9" s="1"/>
  <c r="F48" i="9"/>
  <c r="I48" i="9" s="1"/>
  <c r="F47" i="9"/>
  <c r="I47" i="9" s="1"/>
  <c r="F46" i="9"/>
  <c r="I46" i="9" s="1"/>
  <c r="F45" i="9"/>
  <c r="I45" i="9" s="1"/>
  <c r="F44" i="9"/>
  <c r="I44" i="9" s="1"/>
  <c r="F43" i="9"/>
  <c r="I43" i="9" s="1"/>
  <c r="F42" i="9"/>
  <c r="I42" i="9" s="1"/>
  <c r="F41" i="9"/>
  <c r="I41" i="9" s="1"/>
  <c r="F40" i="9"/>
  <c r="I40" i="9" s="1"/>
  <c r="F39" i="9"/>
  <c r="I39" i="9" s="1"/>
  <c r="F38" i="9"/>
  <c r="I38" i="9" s="1"/>
  <c r="F37" i="9"/>
  <c r="I37" i="9" s="1"/>
  <c r="F36" i="9"/>
  <c r="I36" i="9" s="1"/>
  <c r="F35" i="9"/>
  <c r="I35" i="9" s="1"/>
  <c r="F34" i="9"/>
  <c r="I34" i="9" s="1"/>
  <c r="F33" i="9"/>
  <c r="I33" i="9" s="1"/>
  <c r="F32" i="9"/>
  <c r="I32" i="9" s="1"/>
  <c r="F31" i="9"/>
  <c r="I31" i="9" s="1"/>
  <c r="F30" i="9"/>
  <c r="I30" i="9" s="1"/>
  <c r="F29" i="9"/>
  <c r="I29" i="9" s="1"/>
  <c r="F28" i="9"/>
  <c r="I28" i="9" s="1"/>
  <c r="F27" i="9"/>
  <c r="I27" i="9" s="1"/>
  <c r="F26" i="9"/>
  <c r="I26" i="9" s="1"/>
  <c r="F25" i="9"/>
  <c r="I25" i="9" s="1"/>
  <c r="F24" i="9"/>
  <c r="I24" i="9" s="1"/>
  <c r="F23" i="9"/>
  <c r="I23" i="9" s="1"/>
  <c r="F22" i="9"/>
  <c r="I22" i="9" s="1"/>
  <c r="F21" i="9"/>
  <c r="I21" i="9" s="1"/>
  <c r="F20" i="9"/>
  <c r="I20" i="9" s="1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I10" i="9" s="1"/>
  <c r="F9" i="9"/>
  <c r="I9" i="9" s="1"/>
  <c r="F8" i="9"/>
  <c r="I8" i="9" s="1"/>
  <c r="F7" i="9"/>
  <c r="I7" i="9" s="1"/>
  <c r="F6" i="9"/>
  <c r="I6" i="9" s="1"/>
  <c r="F5" i="9"/>
  <c r="I5" i="9" s="1"/>
  <c r="F4" i="9"/>
  <c r="I4" i="9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</calcChain>
</file>

<file path=xl/sharedStrings.xml><?xml version="1.0" encoding="utf-8"?>
<sst xmlns="http://schemas.openxmlformats.org/spreadsheetml/2006/main" count="3464" uniqueCount="1604">
  <si>
    <t>N</t>
  </si>
  <si>
    <t>MATRICULE</t>
  </si>
  <si>
    <t>NOM</t>
  </si>
  <si>
    <t>PRENOM</t>
  </si>
  <si>
    <t>coef: 02/crédits 04</t>
  </si>
  <si>
    <t xml:space="preserve"> Coef : 01</t>
  </si>
  <si>
    <t>Crédits: 02</t>
  </si>
  <si>
    <t>Crédits: 01</t>
  </si>
  <si>
    <t>TD</t>
  </si>
  <si>
    <t>EXAM</t>
  </si>
  <si>
    <t>RATT</t>
  </si>
  <si>
    <t>MOHAMED</t>
  </si>
  <si>
    <t>METHODE NUMERIQUE</t>
  </si>
  <si>
    <t>TP METHOD</t>
  </si>
  <si>
    <t>Manel</t>
  </si>
  <si>
    <t>BOCHRA</t>
  </si>
  <si>
    <t>Rima</t>
  </si>
  <si>
    <t>AMEL</t>
  </si>
  <si>
    <t>TECHNIQUE D'EXPRESSION</t>
  </si>
  <si>
    <t>SNANI</t>
  </si>
  <si>
    <t>ANIS</t>
  </si>
  <si>
    <t>SERIAI</t>
  </si>
  <si>
    <t>15/36030029</t>
  </si>
  <si>
    <t>BELKHOUDIR</t>
  </si>
  <si>
    <t>MAKHLOUF</t>
  </si>
  <si>
    <t>13/36026611</t>
  </si>
  <si>
    <t>ASMA</t>
  </si>
  <si>
    <t>14/36029536</t>
  </si>
  <si>
    <t>NASRI</t>
  </si>
  <si>
    <t>KHAWLA</t>
  </si>
  <si>
    <t>SARRA</t>
  </si>
  <si>
    <t>ROUIBI</t>
  </si>
  <si>
    <t>SLIMANI</t>
  </si>
  <si>
    <t>HAROUN</t>
  </si>
  <si>
    <t>BENCHIHEUB</t>
  </si>
  <si>
    <t>MAROUA</t>
  </si>
  <si>
    <t>SARA</t>
  </si>
  <si>
    <t>CHAIMA</t>
  </si>
  <si>
    <t>FRIHI</t>
  </si>
  <si>
    <t>ABIR</t>
  </si>
  <si>
    <t>ABDERRAHMANE</t>
  </si>
  <si>
    <t>16/E/581</t>
  </si>
  <si>
    <t>CRISTOPHER</t>
  </si>
  <si>
    <t>FLORA</t>
  </si>
  <si>
    <t>GATTAL</t>
  </si>
  <si>
    <t>16/E/1302</t>
  </si>
  <si>
    <t>ASSALAH EL RIYAN</t>
  </si>
  <si>
    <t>SIDI</t>
  </si>
  <si>
    <t>15/36036309</t>
  </si>
  <si>
    <t>DJABER</t>
  </si>
  <si>
    <t>NARIMANE</t>
  </si>
  <si>
    <t>LAYACHI</t>
  </si>
  <si>
    <t>HAMZA</t>
  </si>
  <si>
    <t>MAHMOUDI</t>
  </si>
  <si>
    <t>12/6046378</t>
  </si>
  <si>
    <t>HOUSSEYN</t>
  </si>
  <si>
    <t>HIBA</t>
  </si>
  <si>
    <t>AYA</t>
  </si>
  <si>
    <t>15/36036293</t>
  </si>
  <si>
    <t>MOKHTARI</t>
  </si>
  <si>
    <t>TALHI</t>
  </si>
  <si>
    <t>KHOULOUD</t>
  </si>
  <si>
    <t>ADJIRI</t>
  </si>
  <si>
    <t>AMIRA</t>
  </si>
  <si>
    <t>IMEN</t>
  </si>
  <si>
    <t>AMARA</t>
  </si>
  <si>
    <t>MOHAMMED WISSEM</t>
  </si>
  <si>
    <t>AYMEN KHOUDJA</t>
  </si>
  <si>
    <t>NARDJES</t>
  </si>
  <si>
    <t>NOUR</t>
  </si>
  <si>
    <t>BENOUDFEL</t>
  </si>
  <si>
    <t>IKRAM</t>
  </si>
  <si>
    <t>BENROUBA</t>
  </si>
  <si>
    <t>BEYA</t>
  </si>
  <si>
    <t>15/36033315</t>
  </si>
  <si>
    <t>GEUMMOUD</t>
  </si>
  <si>
    <t>ROUMAISSA</t>
  </si>
  <si>
    <t>GUEDRI</t>
  </si>
  <si>
    <t>14/36015555</t>
  </si>
  <si>
    <t>GUELLALI</t>
  </si>
  <si>
    <t>SAMIRA</t>
  </si>
  <si>
    <t>KADOUR</t>
  </si>
  <si>
    <t>NACEREDDINE</t>
  </si>
  <si>
    <t>KEBIR</t>
  </si>
  <si>
    <t>KRIM</t>
  </si>
  <si>
    <t>15/36033337</t>
  </si>
  <si>
    <t>SEDJEKA</t>
  </si>
  <si>
    <t>Mohamed Amine</t>
  </si>
  <si>
    <t>NESRINE</t>
  </si>
  <si>
    <t>AMAMRA</t>
  </si>
  <si>
    <t>BENNOUAR</t>
  </si>
  <si>
    <t>15/36031468</t>
  </si>
  <si>
    <t>BOUDADA</t>
  </si>
  <si>
    <t>SALOUA</t>
  </si>
  <si>
    <t>14/36049303</t>
  </si>
  <si>
    <t>BOUGHALMI</t>
  </si>
  <si>
    <t>12/6022548</t>
  </si>
  <si>
    <t>BOUMAIZA</t>
  </si>
  <si>
    <t>YOUCEF</t>
  </si>
  <si>
    <t>BOUSLAH</t>
  </si>
  <si>
    <t>INES</t>
  </si>
  <si>
    <t>CHIKH</t>
  </si>
  <si>
    <t>ANFEL</t>
  </si>
  <si>
    <t>15/36036234</t>
  </si>
  <si>
    <t>DIB</t>
  </si>
  <si>
    <t>15/36036229</t>
  </si>
  <si>
    <t>Nouredine</t>
  </si>
  <si>
    <t>15/36036270</t>
  </si>
  <si>
    <t>GUEDDOUCHE</t>
  </si>
  <si>
    <t>KAHILI</t>
  </si>
  <si>
    <t>KRELIL</t>
  </si>
  <si>
    <t>ROUKAYA</t>
  </si>
  <si>
    <t>LABIDI</t>
  </si>
  <si>
    <t>RIHAB</t>
  </si>
  <si>
    <t>MESSAOUDI</t>
  </si>
  <si>
    <t>IMENE</t>
  </si>
  <si>
    <t>15/36031351</t>
  </si>
  <si>
    <t>REDJIMI</t>
  </si>
  <si>
    <t>CHAOUKI ABDEL ALIME</t>
  </si>
  <si>
    <t>15/36061965</t>
  </si>
  <si>
    <t>15/36033680</t>
  </si>
  <si>
    <t>SAIDOUNE</t>
  </si>
  <si>
    <t>Aissa</t>
  </si>
  <si>
    <t>15/36036774</t>
  </si>
  <si>
    <t>Rania Imane</t>
  </si>
  <si>
    <t>12/6022519</t>
  </si>
  <si>
    <t xml:space="preserve"> BAROUNI</t>
  </si>
  <si>
    <t>CHOUAIB</t>
  </si>
  <si>
    <t>ALLAOUI</t>
  </si>
  <si>
    <t>FATIMA ZOHRA</t>
  </si>
  <si>
    <t>15/36035805</t>
  </si>
  <si>
    <t>BENSEHAMDI</t>
  </si>
  <si>
    <t>Mouatez Issam Eddine</t>
  </si>
  <si>
    <t>14/35068970</t>
  </si>
  <si>
    <t>BRAHIMI</t>
  </si>
  <si>
    <t>INNES ELHADJLA</t>
  </si>
  <si>
    <t>DJEDID</t>
  </si>
  <si>
    <t>HADJER</t>
  </si>
  <si>
    <t>HAFSAOUI</t>
  </si>
  <si>
    <t>NOUR ELHOUDA</t>
  </si>
  <si>
    <t>NARIMENE</t>
  </si>
  <si>
    <t>METIDJI</t>
  </si>
  <si>
    <t>MOKRANI</t>
  </si>
  <si>
    <t>ILYES</t>
  </si>
  <si>
    <t>NOUI</t>
  </si>
  <si>
    <t>ABDERAOUF</t>
  </si>
  <si>
    <t>15/36062810</t>
  </si>
  <si>
    <t>SOUADKIA</t>
  </si>
  <si>
    <t>BADRI</t>
  </si>
  <si>
    <t>TITI</t>
  </si>
  <si>
    <t>BOUMENDJEL</t>
  </si>
  <si>
    <t>DJIHENE BEYA</t>
  </si>
  <si>
    <t>RANIA</t>
  </si>
  <si>
    <t>ACHEREF EDDINE</t>
  </si>
  <si>
    <t>15/36059412</t>
  </si>
  <si>
    <t>KHELLOUS</t>
  </si>
  <si>
    <t>Imen</t>
  </si>
  <si>
    <t>MADJRI</t>
  </si>
  <si>
    <t>OUMEYMA</t>
  </si>
  <si>
    <t>15/36060748</t>
  </si>
  <si>
    <t>MERZOUG</t>
  </si>
  <si>
    <t>Kheira</t>
  </si>
  <si>
    <t>15/36061912</t>
  </si>
  <si>
    <t>MESBAHI</t>
  </si>
  <si>
    <t>Besma</t>
  </si>
  <si>
    <t>15/36060867</t>
  </si>
  <si>
    <t>NACER</t>
  </si>
  <si>
    <t>Mohamed Salah</t>
  </si>
  <si>
    <t>toumi</t>
  </si>
  <si>
    <t>AMINA</t>
  </si>
  <si>
    <t>MATHS 5</t>
  </si>
  <si>
    <t>ZOUIDI</t>
  </si>
  <si>
    <t>Yasmina</t>
  </si>
  <si>
    <t>Crédits</t>
  </si>
  <si>
    <t>ACHOUR</t>
  </si>
  <si>
    <t>LYNA</t>
  </si>
  <si>
    <t>GP 1</t>
  </si>
  <si>
    <t>ADJEROUD</t>
  </si>
  <si>
    <t>YASSAMINE</t>
  </si>
  <si>
    <t>BENHADJ</t>
  </si>
  <si>
    <t>BLIDI</t>
  </si>
  <si>
    <t>ZINA</t>
  </si>
  <si>
    <t>FATMA ZOUHRA</t>
  </si>
  <si>
    <t>16/36024342</t>
  </si>
  <si>
    <t>BOUKARINE</t>
  </si>
  <si>
    <t>YAKIUTA</t>
  </si>
  <si>
    <t>16/36056574</t>
  </si>
  <si>
    <t>CHEKEMBOU</t>
  </si>
  <si>
    <t>SOUNDOUS</t>
  </si>
  <si>
    <t>DAMACHE</t>
  </si>
  <si>
    <t>DAHBIA</t>
  </si>
  <si>
    <t>DAOUDI</t>
  </si>
  <si>
    <t>DJABALI</t>
  </si>
  <si>
    <t>KAIDI</t>
  </si>
  <si>
    <t>KEDJOUR</t>
  </si>
  <si>
    <t>FERIEL</t>
  </si>
  <si>
    <t>MELLAL</t>
  </si>
  <si>
    <t>KAWTHER</t>
  </si>
  <si>
    <t>MESSADEK</t>
  </si>
  <si>
    <t>HANANE</t>
  </si>
  <si>
    <t>YOUSR</t>
  </si>
  <si>
    <t>NEDJOUA</t>
  </si>
  <si>
    <t>AFRAH</t>
  </si>
  <si>
    <t>RAHMANI</t>
  </si>
  <si>
    <t>RAMDA</t>
  </si>
  <si>
    <t>16/36031296</t>
  </si>
  <si>
    <t>REZOUGUI</t>
  </si>
  <si>
    <t>NIHED</t>
  </si>
  <si>
    <t>NAWEL</t>
  </si>
  <si>
    <t>TALEB</t>
  </si>
  <si>
    <t>TEBIB</t>
  </si>
  <si>
    <t>OUIDAD</t>
  </si>
  <si>
    <t>16/36027533</t>
  </si>
  <si>
    <t>YADROUDJI</t>
  </si>
  <si>
    <t>SOUMAYA</t>
  </si>
  <si>
    <t>ZEGHDOUD</t>
  </si>
  <si>
    <t>AZOUZ</t>
  </si>
  <si>
    <t>MANAL</t>
  </si>
  <si>
    <t>GP 2</t>
  </si>
  <si>
    <t>BAHLOUL</t>
  </si>
  <si>
    <t>16/36058233</t>
  </si>
  <si>
    <t>BOUCHAIB</t>
  </si>
  <si>
    <t>MOHAMED EL AMINE</t>
  </si>
  <si>
    <t>BOUDEBZA</t>
  </si>
  <si>
    <t>NADA</t>
  </si>
  <si>
    <t>BOURENEB</t>
  </si>
  <si>
    <t>WIAM</t>
  </si>
  <si>
    <t>IMANE</t>
  </si>
  <si>
    <t>DJEMOUAI</t>
  </si>
  <si>
    <t>DRID</t>
  </si>
  <si>
    <t>LOUBNA</t>
  </si>
  <si>
    <t>FARHI</t>
  </si>
  <si>
    <t>RAHMA</t>
  </si>
  <si>
    <t>GHODBANE</t>
  </si>
  <si>
    <t>YOUSRA</t>
  </si>
  <si>
    <t>GUERMIT</t>
  </si>
  <si>
    <t>HADIDI</t>
  </si>
  <si>
    <t>SOURAYA</t>
  </si>
  <si>
    <t>HALOUANI</t>
  </si>
  <si>
    <t>HARBI</t>
  </si>
  <si>
    <t>YASMINE</t>
  </si>
  <si>
    <t>HEZAZI</t>
  </si>
  <si>
    <t>KHODJA</t>
  </si>
  <si>
    <t>RIMA</t>
  </si>
  <si>
    <t>KHOUALDIA</t>
  </si>
  <si>
    <t>MAATALLAH</t>
  </si>
  <si>
    <t>GHADA</t>
  </si>
  <si>
    <t>16/36029662</t>
  </si>
  <si>
    <t>16/36061564</t>
  </si>
  <si>
    <t>MENADI</t>
  </si>
  <si>
    <t>MARWA</t>
  </si>
  <si>
    <t>16/36037644</t>
  </si>
  <si>
    <t>MEZOUAR</t>
  </si>
  <si>
    <t>MALAK</t>
  </si>
  <si>
    <t>OUAMRANE</t>
  </si>
  <si>
    <t>TAYEB</t>
  </si>
  <si>
    <t>OUCHEKDHIDH</t>
  </si>
  <si>
    <t>TINHINENE</t>
  </si>
  <si>
    <t>ROUAS</t>
  </si>
  <si>
    <t>HADIL</t>
  </si>
  <si>
    <t>15/36059547</t>
  </si>
  <si>
    <t>ZAIDI</t>
  </si>
  <si>
    <t>CHIHAB EDDINE</t>
  </si>
  <si>
    <t>ALALGA</t>
  </si>
  <si>
    <t>GP 3</t>
  </si>
  <si>
    <t>SOUMAIA</t>
  </si>
  <si>
    <t>BAROUNI</t>
  </si>
  <si>
    <t>BOUKHEDIR</t>
  </si>
  <si>
    <t>KHADIDJA</t>
  </si>
  <si>
    <t>BOUZIENNE</t>
  </si>
  <si>
    <t>FATEH</t>
  </si>
  <si>
    <t>CHAOU</t>
  </si>
  <si>
    <t>CHAMES ELHOUDA</t>
  </si>
  <si>
    <t>CHERIF</t>
  </si>
  <si>
    <t>LIDIA</t>
  </si>
  <si>
    <t>HAIFA</t>
  </si>
  <si>
    <t>DJENANE</t>
  </si>
  <si>
    <t>DLIMI</t>
  </si>
  <si>
    <t>FERAHTIA</t>
  </si>
  <si>
    <t>HIND</t>
  </si>
  <si>
    <t xml:space="preserve">GP 3 </t>
  </si>
  <si>
    <t>GHASNAOUI</t>
  </si>
  <si>
    <t>HAMAIZI</t>
  </si>
  <si>
    <t>HARIKI</t>
  </si>
  <si>
    <t>YANISSE</t>
  </si>
  <si>
    <t>16/36030731</t>
  </si>
  <si>
    <t>HARROUS</t>
  </si>
  <si>
    <t>16/36055177</t>
  </si>
  <si>
    <t>LALAYMIA</t>
  </si>
  <si>
    <t>AHMED FARES</t>
  </si>
  <si>
    <t>LAOUBDIA</t>
  </si>
  <si>
    <t>SELLAMI INES</t>
  </si>
  <si>
    <t>MECHROUG</t>
  </si>
  <si>
    <t>TAIMA 2 NOTE</t>
  </si>
  <si>
    <t>MESSADI</t>
  </si>
  <si>
    <t>RACHA</t>
  </si>
  <si>
    <t>16/36038654</t>
  </si>
  <si>
    <t>OUHIBA</t>
  </si>
  <si>
    <t>SAFA</t>
  </si>
  <si>
    <t>SEDRATI</t>
  </si>
  <si>
    <t>DIA EDDINE</t>
  </si>
  <si>
    <t>SLAIMIA</t>
  </si>
  <si>
    <t>HADIR</t>
  </si>
  <si>
    <t>SOLTANI</t>
  </si>
  <si>
    <t>YAHIAOUI</t>
  </si>
  <si>
    <t>MOHAMMED NADJIB</t>
  </si>
  <si>
    <t>ALLOUI</t>
  </si>
  <si>
    <t>GP 4</t>
  </si>
  <si>
    <t>MOUHAMED ANIS</t>
  </si>
  <si>
    <t>16/36030094</t>
  </si>
  <si>
    <t>AMARI</t>
  </si>
  <si>
    <t>AMRANI</t>
  </si>
  <si>
    <t>NEDJEM EDDINE</t>
  </si>
  <si>
    <t>AOUADI</t>
  </si>
  <si>
    <t>BENLAROUSSI</t>
  </si>
  <si>
    <t>16/36054942</t>
  </si>
  <si>
    <t>BISKRI</t>
  </si>
  <si>
    <t>BOUABDI</t>
  </si>
  <si>
    <t>BOUKARI</t>
  </si>
  <si>
    <t>16/36030412</t>
  </si>
  <si>
    <t>BOUTAFNOUCHET</t>
  </si>
  <si>
    <t>MAROUANE</t>
  </si>
  <si>
    <t>BRIKI</t>
  </si>
  <si>
    <t>DOUNIA</t>
  </si>
  <si>
    <t>DALI</t>
  </si>
  <si>
    <t>NOUARA</t>
  </si>
  <si>
    <t>DJOUABLIA</t>
  </si>
  <si>
    <t>HAYETTE</t>
  </si>
  <si>
    <t>HACHROUF</t>
  </si>
  <si>
    <t>AZIZA</t>
  </si>
  <si>
    <t>HAMOUD</t>
  </si>
  <si>
    <t>KADDOUR</t>
  </si>
  <si>
    <t>MANEL</t>
  </si>
  <si>
    <t>16/36025301</t>
  </si>
  <si>
    <t>REZGUI</t>
  </si>
  <si>
    <t>SAIDA</t>
  </si>
  <si>
    <t>15/36036968</t>
  </si>
  <si>
    <t>TEBTI</t>
  </si>
  <si>
    <t>CHEMSEDINE</t>
  </si>
  <si>
    <t>TOUMARI</t>
  </si>
  <si>
    <t>ABID</t>
  </si>
  <si>
    <t>NOUR ELHILDAM</t>
  </si>
  <si>
    <t>GP 5</t>
  </si>
  <si>
    <t>BEN ZAIM</t>
  </si>
  <si>
    <t>MOHAMED HICHEM</t>
  </si>
  <si>
    <t>WALID</t>
  </si>
  <si>
    <t>16/36037751</t>
  </si>
  <si>
    <t>BOUGHABA</t>
  </si>
  <si>
    <t>BOUGUERCHE</t>
  </si>
  <si>
    <t>AHLEM</t>
  </si>
  <si>
    <t>BOUGUERNE</t>
  </si>
  <si>
    <t>CELIA</t>
  </si>
  <si>
    <t>BOUTABBA</t>
  </si>
  <si>
    <t>KHAOULA</t>
  </si>
  <si>
    <t>BOUZENZEN</t>
  </si>
  <si>
    <t>NADJWA</t>
  </si>
  <si>
    <t>DORBANI</t>
  </si>
  <si>
    <t>RANIA WISSAL</t>
  </si>
  <si>
    <t>NOUREDINE</t>
  </si>
  <si>
    <t>16/34027490</t>
  </si>
  <si>
    <t>NADJMEDDINE</t>
  </si>
  <si>
    <t>GUETTAI</t>
  </si>
  <si>
    <t>INESS</t>
  </si>
  <si>
    <t>HAMDI</t>
  </si>
  <si>
    <t>ZAINEBE</t>
  </si>
  <si>
    <t>16/36053247</t>
  </si>
  <si>
    <t>IDIR</t>
  </si>
  <si>
    <t>ISMAIL</t>
  </si>
  <si>
    <t>INES HANA</t>
  </si>
  <si>
    <t>LEMMOUI</t>
  </si>
  <si>
    <t>DOUNIA NARDJESS</t>
  </si>
  <si>
    <t xml:space="preserve">MESSAADIA </t>
  </si>
  <si>
    <t>MAISSA</t>
  </si>
  <si>
    <t>MOHAMED NADIR</t>
  </si>
  <si>
    <t>RAMZI</t>
  </si>
  <si>
    <t>16/36025653</t>
  </si>
  <si>
    <t>RAMDANE</t>
  </si>
  <si>
    <t>16/36055650</t>
  </si>
  <si>
    <t>REBBANI</t>
  </si>
  <si>
    <t>HADDA</t>
  </si>
  <si>
    <t>SAKER</t>
  </si>
  <si>
    <t>YOUSSRA</t>
  </si>
  <si>
    <t>SAYAH</t>
  </si>
  <si>
    <t>HANENE</t>
  </si>
  <si>
    <t>16/36032981</t>
  </si>
  <si>
    <t>TREA</t>
  </si>
  <si>
    <t>BILLEL</t>
  </si>
  <si>
    <t>GP 6</t>
  </si>
  <si>
    <t>ACHARI</t>
  </si>
  <si>
    <t>GHOFRANE</t>
  </si>
  <si>
    <t>ZINEB</t>
  </si>
  <si>
    <t>BECHAIRIA</t>
  </si>
  <si>
    <t>ROFIA CHIRAZ</t>
  </si>
  <si>
    <t>16/36028210</t>
  </si>
  <si>
    <t>BELGUIDOUM</t>
  </si>
  <si>
    <t>MOHAMED ALI</t>
  </si>
  <si>
    <t>BELHANI</t>
  </si>
  <si>
    <t>MALEK</t>
  </si>
  <si>
    <t>BOUMAZA</t>
  </si>
  <si>
    <t>BADER ALLAH EL HAMID</t>
  </si>
  <si>
    <t>14/36027830</t>
  </si>
  <si>
    <t>BOURENANE</t>
  </si>
  <si>
    <t>LILIA</t>
  </si>
  <si>
    <t>16/36056336</t>
  </si>
  <si>
    <t>HALIMA</t>
  </si>
  <si>
    <t xml:space="preserve">FARRAH </t>
  </si>
  <si>
    <t>NADIA</t>
  </si>
  <si>
    <t>GAIDI</t>
  </si>
  <si>
    <t>NADJOUA</t>
  </si>
  <si>
    <t>GASMI</t>
  </si>
  <si>
    <t>GHELLOUBA</t>
  </si>
  <si>
    <t>GHERSSALLAH</t>
  </si>
  <si>
    <t>KHANSSA</t>
  </si>
  <si>
    <t>GHOUDELBOURK</t>
  </si>
  <si>
    <t>NOUR EL YAKINE</t>
  </si>
  <si>
    <t>HAMAMI</t>
  </si>
  <si>
    <t>KATER ELNADA</t>
  </si>
  <si>
    <t>HOCINI</t>
  </si>
  <si>
    <t>LYNA ACHOUAK</t>
  </si>
  <si>
    <t>KHELIFI</t>
  </si>
  <si>
    <t>17/36026613</t>
  </si>
  <si>
    <t>MEGAG</t>
  </si>
  <si>
    <t>ARIDJ</t>
  </si>
  <si>
    <t>MENACER</t>
  </si>
  <si>
    <t>16/36058860</t>
  </si>
  <si>
    <t>16/36054281</t>
  </si>
  <si>
    <t>RAHAL</t>
  </si>
  <si>
    <t>HAYEM</t>
  </si>
  <si>
    <t>16/36034091</t>
  </si>
  <si>
    <t>MALEKE</t>
  </si>
  <si>
    <t>ZEMEHRI</t>
  </si>
  <si>
    <t>ZEMOURI</t>
  </si>
  <si>
    <t>SALMI</t>
  </si>
  <si>
    <t>AHMED</t>
  </si>
  <si>
    <t>BONCANA</t>
  </si>
  <si>
    <t>BOUBACAR</t>
  </si>
  <si>
    <t>DERRES</t>
  </si>
  <si>
    <t>DEMBEBE</t>
  </si>
  <si>
    <t>SARAN NIAKORO</t>
  </si>
  <si>
    <t>CHELBI</t>
  </si>
  <si>
    <t>GHERBI</t>
  </si>
  <si>
    <t>ZAKARIA</t>
  </si>
  <si>
    <t>mahdjoub</t>
  </si>
  <si>
    <t>zohra</t>
  </si>
  <si>
    <t>MEZHOUD</t>
  </si>
  <si>
    <t>MAAITIA</t>
  </si>
  <si>
    <t>TAIMA</t>
  </si>
  <si>
    <t>chouabna</t>
  </si>
  <si>
    <t>meryem</t>
  </si>
  <si>
    <t>bouabdallah</t>
  </si>
  <si>
    <t>seifeddine</t>
  </si>
  <si>
    <t>bounouala</t>
  </si>
  <si>
    <t>nada</t>
  </si>
  <si>
    <t>KARIM</t>
  </si>
  <si>
    <t>BEDJAOUI</t>
  </si>
  <si>
    <t>HSI</t>
  </si>
  <si>
    <t>16/36025891</t>
  </si>
  <si>
    <t>BELABED</t>
  </si>
  <si>
    <t>NAZIM</t>
  </si>
  <si>
    <t>BENTORKI</t>
  </si>
  <si>
    <t>AMJAD</t>
  </si>
  <si>
    <t>MOHAMED ANIS</t>
  </si>
  <si>
    <t>11/6018114</t>
  </si>
  <si>
    <t>DEKHIL</t>
  </si>
  <si>
    <t>GUENFOUD</t>
  </si>
  <si>
    <t>16/36023917</t>
  </si>
  <si>
    <t>HAMDANI</t>
  </si>
  <si>
    <t>SALIM</t>
  </si>
  <si>
    <t>16/36056504</t>
  </si>
  <si>
    <t>HARTEM</t>
  </si>
  <si>
    <t>YAAKOUB</t>
  </si>
  <si>
    <t>16/36025658</t>
  </si>
  <si>
    <t>KHERAIF</t>
  </si>
  <si>
    <t>KHLIFAOUI</t>
  </si>
  <si>
    <t>15/36035133</t>
  </si>
  <si>
    <t>LADJIMI</t>
  </si>
  <si>
    <t>DJAMEL</t>
  </si>
  <si>
    <t>15/36031471</t>
  </si>
  <si>
    <t>Seif Eddine</t>
  </si>
  <si>
    <t>NAKES</t>
  </si>
  <si>
    <t>MOHAMED SALAH</t>
  </si>
  <si>
    <t>NOURI</t>
  </si>
  <si>
    <t>ISLEM</t>
  </si>
  <si>
    <t>16/36057947</t>
  </si>
  <si>
    <t>OUCHTATI</t>
  </si>
  <si>
    <t>SMAINE</t>
  </si>
  <si>
    <t>REFFOUFI</t>
  </si>
  <si>
    <t>TACHTACH</t>
  </si>
  <si>
    <t>MOHAMED ACHREF</t>
  </si>
  <si>
    <t>16/36060649</t>
  </si>
  <si>
    <t>TLILI</t>
  </si>
  <si>
    <t>AHMED OUASSIM</t>
  </si>
  <si>
    <t>13/36026076</t>
  </si>
  <si>
    <t>HASNAOUI</t>
  </si>
  <si>
    <t>15/36062240</t>
  </si>
  <si>
    <t>NESSAIRIA</t>
  </si>
  <si>
    <t>HOCINE</t>
  </si>
  <si>
    <t xml:space="preserve">BOUACHA </t>
  </si>
  <si>
    <t>ALAEDDINE</t>
  </si>
  <si>
    <t>14/36050469</t>
  </si>
  <si>
    <t>ABBACI</t>
  </si>
  <si>
    <t>ABDESSALEM</t>
  </si>
  <si>
    <t>16/36031227</t>
  </si>
  <si>
    <t>AMRI</t>
  </si>
  <si>
    <t>AMAR</t>
  </si>
  <si>
    <t>16/36032674</t>
  </si>
  <si>
    <t>MHAYA</t>
  </si>
  <si>
    <t>SAAD</t>
  </si>
  <si>
    <t>15/36035584</t>
  </si>
  <si>
    <t>REBAI</t>
  </si>
  <si>
    <t>AZEDDINE</t>
  </si>
  <si>
    <t>15/36031412</t>
  </si>
  <si>
    <t>BASLI</t>
  </si>
  <si>
    <t>MOUHEB</t>
  </si>
  <si>
    <t xml:space="preserve"> 15/36027941</t>
  </si>
  <si>
    <t>FARES</t>
  </si>
  <si>
    <t>ISHAK</t>
  </si>
  <si>
    <t>15/34023999</t>
  </si>
  <si>
    <t>ABIDI</t>
  </si>
  <si>
    <t>MED ISLEM</t>
  </si>
  <si>
    <t>GUERCH</t>
  </si>
  <si>
    <t>NIDAL ABDELHAMID</t>
  </si>
  <si>
    <t xml:space="preserve"> 16/36028065</t>
  </si>
  <si>
    <t>DEKIR</t>
  </si>
  <si>
    <t>IMED</t>
  </si>
  <si>
    <t>cherfa</t>
  </si>
  <si>
    <t>moncef</t>
  </si>
  <si>
    <t>UNIVERSITE BADJI MOKHTAR ANNABA</t>
  </si>
  <si>
    <t>FACULTE DES ESCIENCES DE L'INGENIORAT                                                               ANNEE 2018/2019</t>
  </si>
  <si>
    <t>DEPARTEMENT SCIENCES ET TECHNOLOGIES</t>
  </si>
  <si>
    <t>PV DE NOTE                               MATIERE :                                       NOM D'ENSIEGNANTS :</t>
  </si>
  <si>
    <t xml:space="preserve">math 5 </t>
  </si>
  <si>
    <t xml:space="preserve">bouseba f zohra </t>
  </si>
  <si>
    <t>N°</t>
  </si>
  <si>
    <t>GRP</t>
  </si>
  <si>
    <t>ASSIDUITE</t>
  </si>
  <si>
    <t>PARTICIPATION</t>
  </si>
  <si>
    <t>MICRO1</t>
  </si>
  <si>
    <t>MICRO2</t>
  </si>
  <si>
    <t>NOTE TP</t>
  </si>
  <si>
    <t xml:space="preserve">NOTE TD </t>
  </si>
  <si>
    <t>BADIS</t>
  </si>
  <si>
    <t>SEIFEDDINE</t>
  </si>
  <si>
    <t>ELT 1</t>
  </si>
  <si>
    <t>LACHOURI</t>
  </si>
  <si>
    <t>HICHEM</t>
  </si>
  <si>
    <t>ARROUCI</t>
  </si>
  <si>
    <t>ISLAM TAKI EDDINE</t>
  </si>
  <si>
    <t>ZOUGAB</t>
  </si>
  <si>
    <t>NOAAMEN</t>
  </si>
  <si>
    <t>AOUAD</t>
  </si>
  <si>
    <t>ABDENOUR</t>
  </si>
  <si>
    <t>15/36060848</t>
  </si>
  <si>
    <t>AYACHI</t>
  </si>
  <si>
    <t>MOHAMED FETHI</t>
  </si>
  <si>
    <t>17/E/2008</t>
  </si>
  <si>
    <t>MOHAMED LEVRAK</t>
  </si>
  <si>
    <t>CHEIKH</t>
  </si>
  <si>
    <t>BENRAMOUL</t>
  </si>
  <si>
    <t>BOUMAHRAZ</t>
  </si>
  <si>
    <t>MAAMOUN ALA DIN</t>
  </si>
  <si>
    <t>KHEMOULA</t>
  </si>
  <si>
    <t>SAKHRI</t>
  </si>
  <si>
    <t>MOHAMED ESSADEK</t>
  </si>
  <si>
    <t>11/6017747</t>
  </si>
  <si>
    <t>NESRI</t>
  </si>
  <si>
    <t>ADEL</t>
  </si>
  <si>
    <t>OUSSAMA</t>
  </si>
  <si>
    <t>GRAINI</t>
  </si>
  <si>
    <t>MAHDI</t>
  </si>
  <si>
    <t>15/36050417</t>
  </si>
  <si>
    <t>zenata</t>
  </si>
  <si>
    <t>tahar</t>
  </si>
  <si>
    <t>15/36037690</t>
  </si>
  <si>
    <t>BERRAK</t>
  </si>
  <si>
    <t>Abd Elbasset</t>
  </si>
  <si>
    <t>15/36060849</t>
  </si>
  <si>
    <t>CHEFCHOUFI</t>
  </si>
  <si>
    <t>17/34021884</t>
  </si>
  <si>
    <t>CHERGUI</t>
  </si>
  <si>
    <t>ABDELOUAHD</t>
  </si>
  <si>
    <t>15/36035526</t>
  </si>
  <si>
    <t>ELT1</t>
  </si>
  <si>
    <t>15/36037781</t>
  </si>
  <si>
    <t>CHAAB</t>
  </si>
  <si>
    <t>MOSAAB</t>
  </si>
  <si>
    <t>17/36024542</t>
  </si>
  <si>
    <t xml:space="preserve">Bouras </t>
  </si>
  <si>
    <t xml:space="preserve">ahmed rami </t>
  </si>
  <si>
    <t>15/36035132</t>
  </si>
  <si>
    <t xml:space="preserve">zaoui </t>
  </si>
  <si>
    <t xml:space="preserve">djamel </t>
  </si>
  <si>
    <t>15/36035134</t>
  </si>
  <si>
    <t xml:space="preserve">berrak </t>
  </si>
  <si>
    <t xml:space="preserve">djamel eddine </t>
  </si>
  <si>
    <t>07/6036431</t>
  </si>
  <si>
    <t xml:space="preserve">hamouda </t>
  </si>
  <si>
    <t xml:space="preserve">Med sabri </t>
  </si>
  <si>
    <t>BEZAA</t>
  </si>
  <si>
    <t>MOHAMED KHALIL</t>
  </si>
  <si>
    <t>ELT 2</t>
  </si>
  <si>
    <t>BELAICHE</t>
  </si>
  <si>
    <t>NASSIM</t>
  </si>
  <si>
    <t>BOUACHA</t>
  </si>
  <si>
    <t>FATIMA ZOHRA SALSSABIL</t>
  </si>
  <si>
    <t>IRAIN</t>
  </si>
  <si>
    <t>HABIBA</t>
  </si>
  <si>
    <t>OUNISSI</t>
  </si>
  <si>
    <t>SELLAMI</t>
  </si>
  <si>
    <t>SELMA</t>
  </si>
  <si>
    <t>16/36031217</t>
  </si>
  <si>
    <t>AZZOUZ</t>
  </si>
  <si>
    <t>ABDALLAH ANES</t>
  </si>
  <si>
    <t>OUERDACHI</t>
  </si>
  <si>
    <t>FOUNES</t>
  </si>
  <si>
    <t>TAMEUR</t>
  </si>
  <si>
    <t>NAZIH</t>
  </si>
  <si>
    <t>MADI</t>
  </si>
  <si>
    <t>SOUHIL</t>
  </si>
  <si>
    <t>MAYOUFI</t>
  </si>
  <si>
    <t>ABDERAHMANE</t>
  </si>
  <si>
    <t>BEKHOUCHE</t>
  </si>
  <si>
    <t>LOTFI</t>
  </si>
  <si>
    <t>KHAMEL</t>
  </si>
  <si>
    <t>SABER</t>
  </si>
  <si>
    <t>BENACHOUR</t>
  </si>
  <si>
    <t>MOUIZ EDDINE</t>
  </si>
  <si>
    <t>MERDAS</t>
  </si>
  <si>
    <t xml:space="preserve">ABED ELHAMID </t>
  </si>
  <si>
    <t>16/36056550</t>
  </si>
  <si>
    <t>SAADI</t>
  </si>
  <si>
    <t>TAREK</t>
  </si>
  <si>
    <t>AMRAOUI</t>
  </si>
  <si>
    <t>SOUROUR</t>
  </si>
  <si>
    <t>BOUALLEG</t>
  </si>
  <si>
    <t>KERMICH</t>
  </si>
  <si>
    <t>15/36037789</t>
  </si>
  <si>
    <t>16/36032609</t>
  </si>
  <si>
    <t>KHALED</t>
  </si>
  <si>
    <t>17/36033527</t>
  </si>
  <si>
    <t>BENKADDOUR</t>
  </si>
  <si>
    <t>HAMDA</t>
  </si>
  <si>
    <t>16/36028021</t>
  </si>
  <si>
    <t>OAURI</t>
  </si>
  <si>
    <t>ABDESLEM</t>
  </si>
  <si>
    <t>06/6039020</t>
  </si>
  <si>
    <t>REMACHE</t>
  </si>
  <si>
    <t>16/34053357</t>
  </si>
  <si>
    <t>BENMEGHMED</t>
  </si>
  <si>
    <t>MOHAMED FOUED</t>
  </si>
  <si>
    <t>ABDELLI</t>
  </si>
  <si>
    <t>SAMIR</t>
  </si>
  <si>
    <t>BOUDRAR</t>
  </si>
  <si>
    <t>MOHAMED LAMINE</t>
  </si>
  <si>
    <t>14/36027344</t>
  </si>
  <si>
    <t>CHAALEL</t>
  </si>
  <si>
    <t>ABDELRAHIM</t>
  </si>
  <si>
    <t>ELT2</t>
  </si>
  <si>
    <t>14/36031267</t>
  </si>
  <si>
    <t>BOURBIA</t>
  </si>
  <si>
    <t>ABDELKARIM</t>
  </si>
  <si>
    <t>17/E/0528</t>
  </si>
  <si>
    <t>BALDE</t>
  </si>
  <si>
    <t>ABDOULAYYE DIOGO</t>
  </si>
  <si>
    <t>17/E/2833</t>
  </si>
  <si>
    <t>AG BILAL</t>
  </si>
  <si>
    <t>SIDI MOHAMED</t>
  </si>
  <si>
    <t>NOUR EL ISLAM</t>
  </si>
  <si>
    <t>ELT 3</t>
  </si>
  <si>
    <t>KAHLI</t>
  </si>
  <si>
    <t>OMAR</t>
  </si>
  <si>
    <t>NACEREDINE</t>
  </si>
  <si>
    <t>SOUMYA</t>
  </si>
  <si>
    <t>REGUIG</t>
  </si>
  <si>
    <t>NOUHA</t>
  </si>
  <si>
    <t>BENTRAD</t>
  </si>
  <si>
    <t>ABD EL OUAHEB</t>
  </si>
  <si>
    <t>BAHMED</t>
  </si>
  <si>
    <t>ZOUBIR</t>
  </si>
  <si>
    <t>BOUHANICHI</t>
  </si>
  <si>
    <t>GHOUZLAN</t>
  </si>
  <si>
    <t>CHEBINI</t>
  </si>
  <si>
    <t>HAITHEM</t>
  </si>
  <si>
    <t>MEFTAH</t>
  </si>
  <si>
    <t>SLILA</t>
  </si>
  <si>
    <t>MOHAMED DJEBER</t>
  </si>
  <si>
    <t>WASSIM</t>
  </si>
  <si>
    <t>16/36025865</t>
  </si>
  <si>
    <t>BOUTERAA</t>
  </si>
  <si>
    <t>MAHDI ZAKARIA</t>
  </si>
  <si>
    <t>NEMMOUCHI</t>
  </si>
  <si>
    <t>BOUSNANE</t>
  </si>
  <si>
    <t>ALI KHALIL</t>
  </si>
  <si>
    <t>16/36031178</t>
  </si>
  <si>
    <t>CHIHAOUI</t>
  </si>
  <si>
    <t>16/36031279</t>
  </si>
  <si>
    <t>SELIMI</t>
  </si>
  <si>
    <t>MONDER</t>
  </si>
  <si>
    <t>16/36053549</t>
  </si>
  <si>
    <t>BRAKCHI</t>
  </si>
  <si>
    <t>ABDENNOUR</t>
  </si>
  <si>
    <t>AOUF</t>
  </si>
  <si>
    <t>RAYENE</t>
  </si>
  <si>
    <t>RACHEDI</t>
  </si>
  <si>
    <t>15/36059545</t>
  </si>
  <si>
    <t>HAFFAR</t>
  </si>
  <si>
    <t>CHEMSEDDINE</t>
  </si>
  <si>
    <t>16/36025657</t>
  </si>
  <si>
    <t>GUETTARI</t>
  </si>
  <si>
    <t>OUARI</t>
  </si>
  <si>
    <t>BEBLHADJSAID</t>
  </si>
  <si>
    <t>SKANDER</t>
  </si>
  <si>
    <t>17/36023884</t>
  </si>
  <si>
    <t>AHMED ZINE EDDINE</t>
  </si>
  <si>
    <t>16/35007370</t>
  </si>
  <si>
    <t>GUERFI</t>
  </si>
  <si>
    <t>KHOUTHIR</t>
  </si>
  <si>
    <t>CREDIT</t>
  </si>
  <si>
    <t xml:space="preserve">CHAAB </t>
  </si>
  <si>
    <t>16/36058289</t>
  </si>
  <si>
    <t>BOUSSAHA</t>
  </si>
  <si>
    <t>MOUSSAOUI</t>
  </si>
  <si>
    <t>BOUKHDENNA</t>
  </si>
  <si>
    <t>ABDRAOUF</t>
  </si>
  <si>
    <t>16/36031066</t>
  </si>
  <si>
    <t>ABBOUDI</t>
  </si>
  <si>
    <t>AMEL FERIEL</t>
  </si>
  <si>
    <t>ELT 4</t>
  </si>
  <si>
    <t>ABLOUL</t>
  </si>
  <si>
    <t>NESSRIN</t>
  </si>
  <si>
    <t>RASSIM TAYEB</t>
  </si>
  <si>
    <t>BAHID</t>
  </si>
  <si>
    <t>BELOUNIS</t>
  </si>
  <si>
    <t>SAWSEN</t>
  </si>
  <si>
    <t>BEN DJAIT</t>
  </si>
  <si>
    <t>IBRAHIM</t>
  </si>
  <si>
    <t>15/36037477</t>
  </si>
  <si>
    <t>BERBADJ</t>
  </si>
  <si>
    <t>Oussama</t>
  </si>
  <si>
    <t>16/36061136</t>
  </si>
  <si>
    <t>BERRIAL</t>
  </si>
  <si>
    <t>SAFAA</t>
  </si>
  <si>
    <t>FATMA ZOHRA</t>
  </si>
  <si>
    <t>BOUAFIA</t>
  </si>
  <si>
    <t>NOUR EL HOUDA</t>
  </si>
  <si>
    <t>BOUATEN</t>
  </si>
  <si>
    <t>RIM</t>
  </si>
  <si>
    <t>BOUAZIZ</t>
  </si>
  <si>
    <t>BOUHAFS</t>
  </si>
  <si>
    <t>ABD   RAHIM</t>
  </si>
  <si>
    <t>BOURAOUI</t>
  </si>
  <si>
    <t>BOUZIDI</t>
  </si>
  <si>
    <t>IBTISSEM</t>
  </si>
  <si>
    <t>06/60669597</t>
  </si>
  <si>
    <t>DJAHOCHI</t>
  </si>
  <si>
    <t>BESMA</t>
  </si>
  <si>
    <t>GUESMI</t>
  </si>
  <si>
    <t xml:space="preserve">SAID </t>
  </si>
  <si>
    <t>HAMITOUCHE</t>
  </si>
  <si>
    <t>ALLA EDDINE</t>
  </si>
  <si>
    <t>ITIM</t>
  </si>
  <si>
    <t>RADOUANE</t>
  </si>
  <si>
    <t>KHECHINE</t>
  </si>
  <si>
    <t>KHERICI</t>
  </si>
  <si>
    <t>ABDEL HAK</t>
  </si>
  <si>
    <t>16/36024220</t>
  </si>
  <si>
    <t>LEGUERINI</t>
  </si>
  <si>
    <t>AYMEN</t>
  </si>
  <si>
    <t>15/36028901</t>
  </si>
  <si>
    <t>MERABET</t>
  </si>
  <si>
    <t>RAYEN AMEL</t>
  </si>
  <si>
    <t>RAFAI</t>
  </si>
  <si>
    <t>HANEN</t>
  </si>
  <si>
    <t>15/36037902</t>
  </si>
  <si>
    <t xml:space="preserve">saadoun </t>
  </si>
  <si>
    <t xml:space="preserve">souhaib </t>
  </si>
  <si>
    <t>CREDITS</t>
  </si>
  <si>
    <t>16/36034075</t>
  </si>
  <si>
    <t xml:space="preserve">dekdouh </t>
  </si>
  <si>
    <t xml:space="preserve">saber </t>
  </si>
  <si>
    <t>16/36034054</t>
  </si>
  <si>
    <t xml:space="preserve">haddadi </t>
  </si>
  <si>
    <t xml:space="preserve">chakib </t>
  </si>
  <si>
    <t>16/36034243</t>
  </si>
  <si>
    <t xml:space="preserve">lechheb </t>
  </si>
  <si>
    <t>16/36028260</t>
  </si>
  <si>
    <t xml:space="preserve">boussaha </t>
  </si>
  <si>
    <t xml:space="preserve">marwa </t>
  </si>
  <si>
    <t>15/34024158</t>
  </si>
  <si>
    <t xml:space="preserve">sayad </t>
  </si>
  <si>
    <t xml:space="preserve">sebti </t>
  </si>
  <si>
    <t>15/36031251</t>
  </si>
  <si>
    <t xml:space="preserve">ferdi </t>
  </si>
  <si>
    <t xml:space="preserve">maroua </t>
  </si>
  <si>
    <t xml:space="preserve">Guettari </t>
  </si>
  <si>
    <t xml:space="preserve">abed rehmane </t>
  </si>
  <si>
    <t>ABDELDJOUAD</t>
  </si>
  <si>
    <t>MOHAMED TAREK</t>
  </si>
  <si>
    <t>ELT 5</t>
  </si>
  <si>
    <t>BILAMI</t>
  </si>
  <si>
    <t>BOUCHRA</t>
  </si>
  <si>
    <t xml:space="preserve">DJEGHDIR </t>
  </si>
  <si>
    <t>MONZER</t>
  </si>
  <si>
    <t>ABDLKDOUS</t>
  </si>
  <si>
    <t>BOUAICHA</t>
  </si>
  <si>
    <t>AIMEN</t>
  </si>
  <si>
    <t>CHAABI</t>
  </si>
  <si>
    <t>NADIHR</t>
  </si>
  <si>
    <t>16/36058224</t>
  </si>
  <si>
    <t>DJELLOULI</t>
  </si>
  <si>
    <t>AMIR</t>
  </si>
  <si>
    <t>LAKEHAL</t>
  </si>
  <si>
    <t>MOHAMED ISLAM</t>
  </si>
  <si>
    <t>16/36056586</t>
  </si>
  <si>
    <t>MESSAAD</t>
  </si>
  <si>
    <t>YAHIA</t>
  </si>
  <si>
    <t>WAIL</t>
  </si>
  <si>
    <t>ABDERREZZAK</t>
  </si>
  <si>
    <t>NADJI</t>
  </si>
  <si>
    <t>BENAIDA</t>
  </si>
  <si>
    <t>SAD SAOUD</t>
  </si>
  <si>
    <t>SAKRI</t>
  </si>
  <si>
    <t xml:space="preserve">ZINE </t>
  </si>
  <si>
    <t>MOHAMED SABRI</t>
  </si>
  <si>
    <t>AMROUSSI</t>
  </si>
  <si>
    <t>WALA EDDINE</t>
  </si>
  <si>
    <t>ELGRINI</t>
  </si>
  <si>
    <t>MERIEM</t>
  </si>
  <si>
    <t>TALLEB</t>
  </si>
  <si>
    <t>16/36025631</t>
  </si>
  <si>
    <t>ADOUI</t>
  </si>
  <si>
    <t>SOHEIB</t>
  </si>
  <si>
    <t>16/36026076</t>
  </si>
  <si>
    <t>KHOUATMIA</t>
  </si>
  <si>
    <t>RAFIK</t>
  </si>
  <si>
    <t>16/36057880</t>
  </si>
  <si>
    <t>LABED</t>
  </si>
  <si>
    <t>ABD ESLAM</t>
  </si>
  <si>
    <t>12/6021092</t>
  </si>
  <si>
    <t>LEDGHAME</t>
  </si>
  <si>
    <t>MOHAMED YOUNES</t>
  </si>
  <si>
    <t>11/6019615</t>
  </si>
  <si>
    <t>AKROUT</t>
  </si>
  <si>
    <t>EL BAHI</t>
  </si>
  <si>
    <t>14/36025438</t>
  </si>
  <si>
    <t>CHOUABBI</t>
  </si>
  <si>
    <t>14/36035350</t>
  </si>
  <si>
    <t>LEGHLIMI</t>
  </si>
  <si>
    <t>ABDELKRIM</t>
  </si>
  <si>
    <t>16/36057152</t>
  </si>
  <si>
    <t>DRIDI</t>
  </si>
  <si>
    <t>BRAHIM</t>
  </si>
  <si>
    <t>ELT 6</t>
  </si>
  <si>
    <t>16/36057365</t>
  </si>
  <si>
    <t>BRAHMI</t>
  </si>
  <si>
    <t>ILHEM</t>
  </si>
  <si>
    <t>DAKICHE</t>
  </si>
  <si>
    <t>16/36057301</t>
  </si>
  <si>
    <t>KHARROUBI</t>
  </si>
  <si>
    <t>MILOUD</t>
  </si>
  <si>
    <t>MARHOUN</t>
  </si>
  <si>
    <t>MOHAMDI</t>
  </si>
  <si>
    <t>TAHRAOUI</t>
  </si>
  <si>
    <t>AKRAM</t>
  </si>
  <si>
    <t>DJEMAA</t>
  </si>
  <si>
    <t>BOUAOUN</t>
  </si>
  <si>
    <t>LOUKMANE</t>
  </si>
  <si>
    <t>BEN SEGHIR</t>
  </si>
  <si>
    <t>HANA</t>
  </si>
  <si>
    <t>16/36032026</t>
  </si>
  <si>
    <t>SAKEUR</t>
  </si>
  <si>
    <t>ZEHANI</t>
  </si>
  <si>
    <t>RAINE</t>
  </si>
  <si>
    <t>BOUDINAR</t>
  </si>
  <si>
    <t>CHAHINEZ</t>
  </si>
  <si>
    <t>BOUKHALFA</t>
  </si>
  <si>
    <t>RAYANE</t>
  </si>
  <si>
    <t>FERAGA</t>
  </si>
  <si>
    <t>SIDALI</t>
  </si>
  <si>
    <t>SAID</t>
  </si>
  <si>
    <t>KHARCHI</t>
  </si>
  <si>
    <t>MOUNIR</t>
  </si>
  <si>
    <t xml:space="preserve">BEN CHABEN </t>
  </si>
  <si>
    <t>AMMAR</t>
  </si>
  <si>
    <t>BENSALAH</t>
  </si>
  <si>
    <t>TADJ EDDINE</t>
  </si>
  <si>
    <t>17/36029889</t>
  </si>
  <si>
    <t>OUNIS</t>
  </si>
  <si>
    <t>YAZID AYMEN</t>
  </si>
  <si>
    <t>16/36028152</t>
  </si>
  <si>
    <t>MECHTOUB</t>
  </si>
  <si>
    <t>MOHAMED AMEZIANE</t>
  </si>
  <si>
    <t>HADDADI</t>
  </si>
  <si>
    <t>FERRAH</t>
  </si>
  <si>
    <t>16/36029740</t>
  </si>
  <si>
    <t>SELMOUNE</t>
  </si>
  <si>
    <t>15/36059395</t>
  </si>
  <si>
    <t>16/36031268</t>
  </si>
  <si>
    <t>GRAOUA</t>
  </si>
  <si>
    <t>16/36030348</t>
  </si>
  <si>
    <t>BOUSLOUA</t>
  </si>
  <si>
    <t>16/36039291</t>
  </si>
  <si>
    <t>BEDBOUDI</t>
  </si>
  <si>
    <t>MOHAMED NOUR</t>
  </si>
  <si>
    <t>FEZARI</t>
  </si>
  <si>
    <t>GE</t>
  </si>
  <si>
    <t>OUCHENE</t>
  </si>
  <si>
    <t>16/36026061</t>
  </si>
  <si>
    <t>MENDJEL</t>
  </si>
  <si>
    <t>Crédits ELT</t>
  </si>
  <si>
    <t>15/36032576</t>
  </si>
  <si>
    <t>HAMADA</t>
  </si>
  <si>
    <t>15/36028140</t>
  </si>
  <si>
    <t>KHALED KHODJA</t>
  </si>
  <si>
    <t>ILYES FRADJ</t>
  </si>
  <si>
    <t>14/36025566</t>
  </si>
  <si>
    <t>DRAIDI</t>
  </si>
  <si>
    <t>YACINE</t>
  </si>
  <si>
    <t>DENDENE</t>
  </si>
  <si>
    <t>crédit ELM</t>
  </si>
  <si>
    <t>15/36033623</t>
  </si>
  <si>
    <t>CREDIT HSI</t>
  </si>
  <si>
    <t>GP</t>
  </si>
  <si>
    <t>BENGRICHE</t>
  </si>
  <si>
    <t>ISLAM</t>
  </si>
  <si>
    <t>GM</t>
  </si>
  <si>
    <t>15/36033679</t>
  </si>
  <si>
    <t>HAOUAM</t>
  </si>
  <si>
    <t>Amar</t>
  </si>
  <si>
    <t>15/36037901</t>
  </si>
  <si>
    <t>SAOU</t>
  </si>
  <si>
    <t>Salah Eddine</t>
  </si>
  <si>
    <t>16/36034240</t>
  </si>
  <si>
    <t>BECHACHEHA</t>
  </si>
  <si>
    <t>Abderrahmane</t>
  </si>
  <si>
    <t>ELM</t>
  </si>
  <si>
    <t>16/36029640</t>
  </si>
  <si>
    <t>TALAA</t>
  </si>
  <si>
    <t>Achraf</t>
  </si>
  <si>
    <t>15/36031303</t>
  </si>
  <si>
    <t>DERADJI</t>
  </si>
  <si>
    <t>Belgacem Moatez</t>
  </si>
  <si>
    <t>15/36034968</t>
  </si>
  <si>
    <t>TITAOUINE</t>
  </si>
  <si>
    <t>Aimen</t>
  </si>
  <si>
    <t>16/36032813</t>
  </si>
  <si>
    <t>FENGHOUR</t>
  </si>
  <si>
    <t>Mohamed Salah Eddine</t>
  </si>
  <si>
    <t>16/36033479</t>
  </si>
  <si>
    <t>ROUIKI</t>
  </si>
  <si>
    <t>Mounir</t>
  </si>
  <si>
    <t>14/36030990</t>
  </si>
  <si>
    <t>MAZOUZI</t>
  </si>
  <si>
    <t>Samer</t>
  </si>
  <si>
    <t>15/36056364</t>
  </si>
  <si>
    <t>KHENNOUCHI</t>
  </si>
  <si>
    <t>Nadia</t>
  </si>
  <si>
    <t>14/36030936</t>
  </si>
  <si>
    <t>LAHADEK</t>
  </si>
  <si>
    <t>Houssem</t>
  </si>
  <si>
    <t>16/36031280</t>
  </si>
  <si>
    <t>CHEURFA</t>
  </si>
  <si>
    <t>Moncef</t>
  </si>
  <si>
    <t>15/36061290</t>
  </si>
  <si>
    <t>Labibe</t>
  </si>
  <si>
    <t>16/36034289</t>
  </si>
  <si>
    <t>BOUHALI</t>
  </si>
  <si>
    <t>ELT</t>
  </si>
  <si>
    <t>16/36034138</t>
  </si>
  <si>
    <t>Mohamed</t>
  </si>
  <si>
    <t>15/36031391</t>
  </si>
  <si>
    <t>BAZIZ</t>
  </si>
  <si>
    <t>Mohamed Cherif</t>
  </si>
  <si>
    <t>16/36058258</t>
  </si>
  <si>
    <t>Boudjema</t>
  </si>
  <si>
    <t>15/36060772</t>
  </si>
  <si>
    <t>REZAIGUIA</t>
  </si>
  <si>
    <t>16/36055657</t>
  </si>
  <si>
    <t>BOULANOUAR</t>
  </si>
  <si>
    <t>Khaled</t>
  </si>
  <si>
    <t>16/36030668</t>
  </si>
  <si>
    <t>BENDJEDDOU</t>
  </si>
  <si>
    <t>Abderahmane</t>
  </si>
  <si>
    <t>14/36029697</t>
  </si>
  <si>
    <t>BOULKARA</t>
  </si>
  <si>
    <t>Zakaria</t>
  </si>
  <si>
    <t>15/36036175</t>
  </si>
  <si>
    <t>BOULEBTATECHE</t>
  </si>
  <si>
    <t>Salim</t>
  </si>
  <si>
    <t>16/36039166</t>
  </si>
  <si>
    <t>DENDANI</t>
  </si>
  <si>
    <t>16/36030288</t>
  </si>
  <si>
    <t>MIHOUB</t>
  </si>
  <si>
    <t>Ali</t>
  </si>
  <si>
    <t>15/36033660</t>
  </si>
  <si>
    <t>MAHEDDINE</t>
  </si>
  <si>
    <t>15/36033311</t>
  </si>
  <si>
    <t>AOUABED</t>
  </si>
  <si>
    <t>14/36025915</t>
  </si>
  <si>
    <t>KAARAR</t>
  </si>
  <si>
    <t>ABDERRAHMENE</t>
  </si>
  <si>
    <t>15/36056340</t>
  </si>
  <si>
    <t>LAMRI</t>
  </si>
  <si>
    <t>Bilal</t>
  </si>
  <si>
    <t>15/36031095</t>
  </si>
  <si>
    <t>GHEMMAZ</t>
  </si>
  <si>
    <t>AISSAOUI ZITOUNE</t>
  </si>
  <si>
    <t>SOFIANE</t>
  </si>
  <si>
    <t>15/36033056</t>
  </si>
  <si>
    <t>Ounissi</t>
  </si>
  <si>
    <t>Chouaib</t>
  </si>
  <si>
    <t>16/36058708</t>
  </si>
  <si>
    <t>BENSLIMANE</t>
  </si>
  <si>
    <t>HEITHEM</t>
  </si>
  <si>
    <t>16/36056314</t>
  </si>
  <si>
    <t>HARIATI</t>
  </si>
  <si>
    <t>ELHACHEMI</t>
  </si>
  <si>
    <t>crédit</t>
  </si>
  <si>
    <t>15/36059748</t>
  </si>
  <si>
    <t xml:space="preserve">KANOUN </t>
  </si>
  <si>
    <t>15/36035154</t>
  </si>
  <si>
    <t>ZIANI</t>
  </si>
  <si>
    <t>HOUSSEM EDDINE</t>
  </si>
  <si>
    <t>15/36059586</t>
  </si>
  <si>
    <t xml:space="preserve">NEHILI </t>
  </si>
  <si>
    <t>ABDALLAH</t>
  </si>
  <si>
    <t>Ali Tatar</t>
  </si>
  <si>
    <t>Dia Eddine</t>
  </si>
  <si>
    <t>//////////////</t>
  </si>
  <si>
    <t>/////////////</t>
  </si>
  <si>
    <t>AZZEDINE</t>
  </si>
  <si>
    <t>NESSRIARIA</t>
  </si>
  <si>
    <t xml:space="preserve">AKLI </t>
  </si>
  <si>
    <t>MED ISLAM</t>
  </si>
  <si>
    <t>MASNAOUI</t>
  </si>
  <si>
    <t>ALAADINNE</t>
  </si>
  <si>
    <t>ABACI</t>
  </si>
  <si>
    <t>ABDESELAM</t>
  </si>
  <si>
    <t>16/36031973</t>
  </si>
  <si>
    <t>AIDOUD</t>
  </si>
  <si>
    <t>HYDR</t>
  </si>
  <si>
    <t>ABDELHAFID</t>
  </si>
  <si>
    <t>16/36057784</t>
  </si>
  <si>
    <t>ARIF</t>
  </si>
  <si>
    <t>BEKKOUL</t>
  </si>
  <si>
    <t>DIEA EDINE</t>
  </si>
  <si>
    <t>17/34072188</t>
  </si>
  <si>
    <t>BENDJEMA</t>
  </si>
  <si>
    <t>SOHEYB</t>
  </si>
  <si>
    <t>09/6017140</t>
  </si>
  <si>
    <t>BIB</t>
  </si>
  <si>
    <t>////////////////</t>
  </si>
  <si>
    <t>06/6068244</t>
  </si>
  <si>
    <t>BOUACIDA</t>
  </si>
  <si>
    <t xml:space="preserve">DJELLAT </t>
  </si>
  <si>
    <t>03/6042942</t>
  </si>
  <si>
    <t>KAHOUL</t>
  </si>
  <si>
    <t>BADREDDINE</t>
  </si>
  <si>
    <t>10/6038592</t>
  </si>
  <si>
    <t>LAKEL</t>
  </si>
  <si>
    <t>SEYEFEDDINE</t>
  </si>
  <si>
    <t>07/6036118</t>
  </si>
  <si>
    <t>SAADAOUI</t>
  </si>
  <si>
    <t>07/6033123</t>
  </si>
  <si>
    <t>TLIDJANE</t>
  </si>
  <si>
    <t>SEIF EDDIN</t>
  </si>
  <si>
    <t>ARARI</t>
  </si>
  <si>
    <t>SAMI AKRAM</t>
  </si>
  <si>
    <t>GC1</t>
  </si>
  <si>
    <t>AYAD</t>
  </si>
  <si>
    <t>RAYEN</t>
  </si>
  <si>
    <t>abscent</t>
  </si>
  <si>
    <t>BELAMRI</t>
  </si>
  <si>
    <t>BELKHIR</t>
  </si>
  <si>
    <t>BELLILI</t>
  </si>
  <si>
    <t>16/36058288</t>
  </si>
  <si>
    <t>BENDAIMI</t>
  </si>
  <si>
    <t>BOUDIAF</t>
  </si>
  <si>
    <t>16/36029735</t>
  </si>
  <si>
    <t>BOUHACHMENE</t>
  </si>
  <si>
    <t>IHEB ABDERAZRK</t>
  </si>
  <si>
    <t>BOUHAOUCHE</t>
  </si>
  <si>
    <t>MERIEM DORSAF</t>
  </si>
  <si>
    <t>CHERIROU</t>
  </si>
  <si>
    <t>DJEMILI</t>
  </si>
  <si>
    <t>FAYCAL</t>
  </si>
  <si>
    <t>DRIES</t>
  </si>
  <si>
    <t>FATMA</t>
  </si>
  <si>
    <t>HAMICI</t>
  </si>
  <si>
    <t>NASREDDINE</t>
  </si>
  <si>
    <t>17/E/0955</t>
  </si>
  <si>
    <t>HAROUNA HADIZATOU</t>
  </si>
  <si>
    <t>KEMERCHOU</t>
  </si>
  <si>
    <t>15/36031286</t>
  </si>
  <si>
    <t>MAASMI</t>
  </si>
  <si>
    <t>MATTALAH</t>
  </si>
  <si>
    <t>MOHAMED FEDJER ESLEM</t>
  </si>
  <si>
    <t>17/E/0812</t>
  </si>
  <si>
    <t>MBABZI</t>
  </si>
  <si>
    <t>RIENER BASHER</t>
  </si>
  <si>
    <t>16/36055773</t>
  </si>
  <si>
    <t>MOHAMED ILYES</t>
  </si>
  <si>
    <t>17/E/0532</t>
  </si>
  <si>
    <t>SOUARE</t>
  </si>
  <si>
    <t>BAKARY</t>
  </si>
  <si>
    <t>BONSOMI ENGWELE</t>
  </si>
  <si>
    <t>DAVID</t>
  </si>
  <si>
    <t>BENSIB</t>
  </si>
  <si>
    <t>BENMERABET</t>
  </si>
  <si>
    <t>FAOUZI ADBELADEL</t>
  </si>
  <si>
    <t>GC2</t>
  </si>
  <si>
    <t>10.00</t>
  </si>
  <si>
    <t>16/36028228</t>
  </si>
  <si>
    <t>BOUKACHABIA</t>
  </si>
  <si>
    <t>MOHAMED WALID</t>
  </si>
  <si>
    <t>06.00</t>
  </si>
  <si>
    <t>BOUSSAADA</t>
  </si>
  <si>
    <t>11.00</t>
  </si>
  <si>
    <t>FERKOUS</t>
  </si>
  <si>
    <t>ZERAOULIA</t>
  </si>
  <si>
    <t>RAYANE RACHA</t>
  </si>
  <si>
    <t>08.00</t>
  </si>
  <si>
    <t>DERKAOUI</t>
  </si>
  <si>
    <t>MEHDI</t>
  </si>
  <si>
    <t>ABS</t>
  </si>
  <si>
    <t>NAIT TAHAR</t>
  </si>
  <si>
    <t>12.00</t>
  </si>
  <si>
    <t>15/36030486</t>
  </si>
  <si>
    <t>SEIFYA</t>
  </si>
  <si>
    <t>NADIR</t>
  </si>
  <si>
    <t>09.00</t>
  </si>
  <si>
    <t>AISSANI</t>
  </si>
  <si>
    <t>AYOUB</t>
  </si>
  <si>
    <t>05.00</t>
  </si>
  <si>
    <t>BOUGUERRA</t>
  </si>
  <si>
    <t>KAMILIA</t>
  </si>
  <si>
    <t>CHEDDADI</t>
  </si>
  <si>
    <t>CHOUCHANE</t>
  </si>
  <si>
    <t>M CHERIF</t>
  </si>
  <si>
    <t>04/6044971</t>
  </si>
  <si>
    <t>BENFERAGUI</t>
  </si>
  <si>
    <t>BEN AMARA</t>
  </si>
  <si>
    <t>AMJED</t>
  </si>
  <si>
    <t>16/36032772</t>
  </si>
  <si>
    <t>TOUTA</t>
  </si>
  <si>
    <t>14/36029740</t>
  </si>
  <si>
    <t xml:space="preserve">KHODJA </t>
  </si>
  <si>
    <t>HEBHOUB</t>
  </si>
  <si>
    <t>16/E/3021</t>
  </si>
  <si>
    <t>BONSOMI</t>
  </si>
  <si>
    <t>ENGWELE</t>
  </si>
  <si>
    <t>15/36031385</t>
  </si>
  <si>
    <t>SOUALAH</t>
  </si>
  <si>
    <t>MABROUK</t>
  </si>
  <si>
    <t>15/36035017</t>
  </si>
  <si>
    <t>ZEROUAL</t>
  </si>
  <si>
    <t>AHMED WALID</t>
  </si>
  <si>
    <t>16/36053431</t>
  </si>
  <si>
    <t>LARFI</t>
  </si>
  <si>
    <t>15/36031041</t>
  </si>
  <si>
    <t>TRIA</t>
  </si>
  <si>
    <t>Mouhamed Abdeldjalil</t>
  </si>
  <si>
    <t>BOUKEF</t>
  </si>
  <si>
    <t>GC3</t>
  </si>
  <si>
    <t>MESSABIHI</t>
  </si>
  <si>
    <t>16/36031223</t>
  </si>
  <si>
    <t>ALA EDDINE</t>
  </si>
  <si>
    <t>BERBITI</t>
  </si>
  <si>
    <t>MOHAMED ISLEM</t>
  </si>
  <si>
    <t>16/36030439</t>
  </si>
  <si>
    <t>TAZIR</t>
  </si>
  <si>
    <t>MOSTAPHA HOUSSEM EDDINE</t>
  </si>
  <si>
    <t>SAIFEDDINE</t>
  </si>
  <si>
    <t>16/36032819</t>
  </si>
  <si>
    <t>MOUHAMED WAFIK</t>
  </si>
  <si>
    <t>15/36031283</t>
  </si>
  <si>
    <t>BELHOUCHET</t>
  </si>
  <si>
    <t>AYMEN ABDRRHMANE</t>
  </si>
  <si>
    <t>15/36031397</t>
  </si>
  <si>
    <t>CHAABNA</t>
  </si>
  <si>
    <t>MOHAMED RAMZI</t>
  </si>
  <si>
    <t>16/36030722</t>
  </si>
  <si>
    <t>NECIB</t>
  </si>
  <si>
    <t>ILHAM</t>
  </si>
  <si>
    <t>AFIA</t>
  </si>
  <si>
    <t>FELLA</t>
  </si>
  <si>
    <t>HALILLOU</t>
  </si>
  <si>
    <t>MOUH</t>
  </si>
  <si>
    <t>ZERMI</t>
  </si>
  <si>
    <t>16/36025666</t>
  </si>
  <si>
    <t>BOUSEBSI</t>
  </si>
  <si>
    <t>DJAFRI</t>
  </si>
  <si>
    <t>SADEK NADJEMEDDINE</t>
  </si>
  <si>
    <t>MAYACHE</t>
  </si>
  <si>
    <t>SALIHA</t>
  </si>
  <si>
    <t>16/36039219</t>
  </si>
  <si>
    <t xml:space="preserve">SAADAOUI </t>
  </si>
  <si>
    <t>MOHAMED AMINE</t>
  </si>
  <si>
    <t>16/36025270</t>
  </si>
  <si>
    <t>AMINE SEDDIK</t>
  </si>
  <si>
    <t>14/36054138</t>
  </si>
  <si>
    <t>CHAREF</t>
  </si>
  <si>
    <t>15/36030951</t>
  </si>
  <si>
    <t>BOURMEL</t>
  </si>
  <si>
    <t>KHAIREDDINE</t>
  </si>
  <si>
    <t>11/6021761</t>
  </si>
  <si>
    <t>CHOUIAL</t>
  </si>
  <si>
    <t>07/6033369</t>
  </si>
  <si>
    <t>MOHAMED EL HADI</t>
  </si>
  <si>
    <t>07/36031313</t>
  </si>
  <si>
    <t>HAZAZI</t>
  </si>
  <si>
    <t>ABDELHALIM</t>
  </si>
  <si>
    <t>BOUFRAH</t>
  </si>
  <si>
    <t>HALA</t>
  </si>
  <si>
    <t>BELFERRAGUI</t>
  </si>
  <si>
    <t>AHMOUDA</t>
  </si>
  <si>
    <t>GC4</t>
  </si>
  <si>
    <t>16/36053323</t>
  </si>
  <si>
    <t>MENDER</t>
  </si>
  <si>
    <t>LOKMANE</t>
  </si>
  <si>
    <t>BENABED</t>
  </si>
  <si>
    <t>RIHEB</t>
  </si>
  <si>
    <t>RAHMOUNE</t>
  </si>
  <si>
    <t>AICHA</t>
  </si>
  <si>
    <t>RAHMOUNI</t>
  </si>
  <si>
    <t>CHOUMEYSSA</t>
  </si>
  <si>
    <t>BOUNEFLA</t>
  </si>
  <si>
    <t>DJOUHAINA</t>
  </si>
  <si>
    <t>KLOUFI</t>
  </si>
  <si>
    <t>ALLA</t>
  </si>
  <si>
    <t>LAGUEL</t>
  </si>
  <si>
    <t>16/36057776</t>
  </si>
  <si>
    <t>AMMI SAID</t>
  </si>
  <si>
    <t>BACHIR</t>
  </si>
  <si>
    <t>15/36058659</t>
  </si>
  <si>
    <t>BOUTOBBA</t>
  </si>
  <si>
    <t>KHAOUTHEE</t>
  </si>
  <si>
    <t>BENOUIOUA</t>
  </si>
  <si>
    <t>BELKIS</t>
  </si>
  <si>
    <t>BELAGGOUN</t>
  </si>
  <si>
    <t>MOHAMED NADJIB</t>
  </si>
  <si>
    <t>BOUTIAYER</t>
  </si>
  <si>
    <t>OUASSIM</t>
  </si>
  <si>
    <t>DAHRI</t>
  </si>
  <si>
    <t>SOHAIB</t>
  </si>
  <si>
    <t>ISSAM</t>
  </si>
  <si>
    <t>DJEMAOUN</t>
  </si>
  <si>
    <t>17/39085333</t>
  </si>
  <si>
    <t>MOSBAH</t>
  </si>
  <si>
    <t>15/36037950</t>
  </si>
  <si>
    <t>BOUKEBIR</t>
  </si>
  <si>
    <t>16/36025793</t>
  </si>
  <si>
    <t>HAFIANE</t>
  </si>
  <si>
    <t>MOHAMED RAFIK</t>
  </si>
  <si>
    <t>14/36024810</t>
  </si>
  <si>
    <t>AICHE</t>
  </si>
  <si>
    <t>16/36061101</t>
  </si>
  <si>
    <t>CHIHEB EDDINE</t>
  </si>
  <si>
    <t xml:space="preserve">GC4 </t>
  </si>
  <si>
    <t>16/36028573</t>
  </si>
  <si>
    <t>MEGUEHOUT</t>
  </si>
  <si>
    <t>GC5</t>
  </si>
  <si>
    <t>KERKER</t>
  </si>
  <si>
    <t>NOUBLI</t>
  </si>
  <si>
    <t>AMANI</t>
  </si>
  <si>
    <t>ACHACHE</t>
  </si>
  <si>
    <t>HAROUNE</t>
  </si>
  <si>
    <t>KENATSA</t>
  </si>
  <si>
    <t>KHAOUAIDJIA</t>
  </si>
  <si>
    <t>SOUHAILA</t>
  </si>
  <si>
    <t>ABDELAZIZ</t>
  </si>
  <si>
    <t>SAMER</t>
  </si>
  <si>
    <t>BENYAHIA</t>
  </si>
  <si>
    <t>GHELDANE</t>
  </si>
  <si>
    <t>WAEL BAHA EDDINE</t>
  </si>
  <si>
    <t>OUGUELMANE</t>
  </si>
  <si>
    <t>SEIF EDDINE</t>
  </si>
  <si>
    <t>DRICI</t>
  </si>
  <si>
    <t>TAAMALLAH</t>
  </si>
  <si>
    <t>RAZIKA</t>
  </si>
  <si>
    <t>SAKHARA</t>
  </si>
  <si>
    <t>DJABELKHIR</t>
  </si>
  <si>
    <t>AHMIM</t>
  </si>
  <si>
    <t>MOHAMED AKREM</t>
  </si>
  <si>
    <t>ARAB</t>
  </si>
  <si>
    <t>15/36031421</t>
  </si>
  <si>
    <t>HASNI</t>
  </si>
  <si>
    <t>Haithem</t>
  </si>
  <si>
    <t>16/36025870</t>
  </si>
  <si>
    <t>LABBI</t>
  </si>
  <si>
    <t>09/6024429</t>
  </si>
  <si>
    <t>IMAD EDINE</t>
  </si>
  <si>
    <t>15/36036208</t>
  </si>
  <si>
    <t>BENBROUK</t>
  </si>
  <si>
    <t>LAIFA</t>
  </si>
  <si>
    <t>TOUATI</t>
  </si>
  <si>
    <t>MOURAD</t>
  </si>
  <si>
    <t>GC6</t>
  </si>
  <si>
    <t>HAFFIDI</t>
  </si>
  <si>
    <t>MONECEF</t>
  </si>
  <si>
    <t>NARDJESE</t>
  </si>
  <si>
    <t>AKACHA</t>
  </si>
  <si>
    <t>LINA</t>
  </si>
  <si>
    <t>MALKIA</t>
  </si>
  <si>
    <t>OUAFA</t>
  </si>
  <si>
    <t>GHAOUI</t>
  </si>
  <si>
    <t>ABDELNOUR</t>
  </si>
  <si>
    <t>HAMAIDI</t>
  </si>
  <si>
    <t xml:space="preserve">OMANE </t>
  </si>
  <si>
    <t>BENHARKAT</t>
  </si>
  <si>
    <t>MOHAMED DJABALLAH</t>
  </si>
  <si>
    <t>BOUZAR</t>
  </si>
  <si>
    <t>AKRAM OUSSAMA</t>
  </si>
  <si>
    <t>CHAOUCH</t>
  </si>
  <si>
    <t>DJEGHADER</t>
  </si>
  <si>
    <t>WAHIBA</t>
  </si>
  <si>
    <t>MANSOURI</t>
  </si>
  <si>
    <t>BARKAT</t>
  </si>
  <si>
    <t>BOUDJATIT</t>
  </si>
  <si>
    <t>REMALI</t>
  </si>
  <si>
    <t>HANI</t>
  </si>
  <si>
    <t>16/36056436</t>
  </si>
  <si>
    <t>LOGRAI</t>
  </si>
  <si>
    <t>CHELABI</t>
  </si>
  <si>
    <t>DOUNIA  YASMINE</t>
  </si>
  <si>
    <t>16/36034292</t>
  </si>
  <si>
    <t>HELLAL</t>
  </si>
  <si>
    <t>SOUAD</t>
  </si>
  <si>
    <t>CHAMSEDDINE</t>
  </si>
  <si>
    <t>17/36044887</t>
  </si>
  <si>
    <t>ATAILIA</t>
  </si>
  <si>
    <t>16/36034017</t>
  </si>
  <si>
    <t>CHIDOUH</t>
  </si>
  <si>
    <t>RABIA</t>
  </si>
  <si>
    <t>16/36033948</t>
  </si>
  <si>
    <t>14/36027374</t>
  </si>
  <si>
    <t>ISAM</t>
  </si>
  <si>
    <t>15/36064284</t>
  </si>
  <si>
    <t>BELFERAGUI</t>
  </si>
  <si>
    <t>16/36056457</t>
  </si>
  <si>
    <t>BERKANE</t>
  </si>
  <si>
    <t>MOUHAMED EL AMINE</t>
  </si>
  <si>
    <t>ABDELAALI</t>
  </si>
  <si>
    <t>GM1</t>
  </si>
  <si>
    <t xml:space="preserve">WALID ABDELMALEK </t>
  </si>
  <si>
    <t xml:space="preserve">BENALIA </t>
  </si>
  <si>
    <t>16/36032591</t>
  </si>
  <si>
    <t>BOUFENARA</t>
  </si>
  <si>
    <t>TAKI EDDINE</t>
  </si>
  <si>
    <t>14/36031082</t>
  </si>
  <si>
    <t>BOUHLASSA</t>
  </si>
  <si>
    <t>16/36030328</t>
  </si>
  <si>
    <t>BOUKHANEF</t>
  </si>
  <si>
    <t>BOUMEDIENNE</t>
  </si>
  <si>
    <t>CHAOUAF</t>
  </si>
  <si>
    <t>MOHAMED ABDEL MOATEZ</t>
  </si>
  <si>
    <t>16.00</t>
  </si>
  <si>
    <t>DJELAL</t>
  </si>
  <si>
    <t>DJERTLI</t>
  </si>
  <si>
    <t>IMADEDDINE</t>
  </si>
  <si>
    <t>KHEDIR</t>
  </si>
  <si>
    <t xml:space="preserve"> NACER EDDINE ISLAM</t>
  </si>
  <si>
    <t>15/36058918</t>
  </si>
  <si>
    <t>Nardjes</t>
  </si>
  <si>
    <t>07.00</t>
  </si>
  <si>
    <t>16/36026088</t>
  </si>
  <si>
    <t>SEYF EDDINE</t>
  </si>
  <si>
    <t>16/36025795</t>
  </si>
  <si>
    <t>MOHAMED ZAKARIA</t>
  </si>
  <si>
    <t>MOSTEFAOUI</t>
  </si>
  <si>
    <t>NOUR EDDINE</t>
  </si>
  <si>
    <t>15/36059757</t>
  </si>
  <si>
    <t>NEBILI</t>
  </si>
  <si>
    <t>OUARGLI</t>
  </si>
  <si>
    <t>14/36025843</t>
  </si>
  <si>
    <t>SAADANE</t>
  </si>
  <si>
    <t>SAOULI</t>
  </si>
  <si>
    <t>MARWENE</t>
  </si>
  <si>
    <t>ZAIME</t>
  </si>
  <si>
    <t>HOUYEM</t>
  </si>
  <si>
    <t>17/34022172</t>
  </si>
  <si>
    <t>FELLANI</t>
  </si>
  <si>
    <t>HYTHEM</t>
  </si>
  <si>
    <t xml:space="preserve">GM1 </t>
  </si>
  <si>
    <t xml:space="preserve">AHMADI </t>
  </si>
  <si>
    <t xml:space="preserve">KAOULA </t>
  </si>
  <si>
    <t>GM2</t>
  </si>
  <si>
    <t>AZZI</t>
  </si>
  <si>
    <t>15/36056351</t>
  </si>
  <si>
    <t>BOUAZA</t>
  </si>
  <si>
    <t>BOUDINA</t>
  </si>
  <si>
    <t>BOUMEDIRI</t>
  </si>
  <si>
    <t>WISSAL</t>
  </si>
  <si>
    <t>BOUTARFA</t>
  </si>
  <si>
    <t>SABRINA</t>
  </si>
  <si>
    <t>SANA</t>
  </si>
  <si>
    <t>15/34027952</t>
  </si>
  <si>
    <t>DJEDDI</t>
  </si>
  <si>
    <t>EJDDI</t>
  </si>
  <si>
    <t>17.00</t>
  </si>
  <si>
    <t>HADEF</t>
  </si>
  <si>
    <t>KATER NADA</t>
  </si>
  <si>
    <t>JABER</t>
  </si>
  <si>
    <t>KIR</t>
  </si>
  <si>
    <t>MOUAD</t>
  </si>
  <si>
    <t>MERAH</t>
  </si>
  <si>
    <t>KHAOUA</t>
  </si>
  <si>
    <t>16/36055641</t>
  </si>
  <si>
    <t>MESSADEG</t>
  </si>
  <si>
    <t>BILAL</t>
  </si>
  <si>
    <t>RAMDANI</t>
  </si>
  <si>
    <t>SAHLI</t>
  </si>
  <si>
    <t>SERRADJ</t>
  </si>
  <si>
    <t>15/36059546</t>
  </si>
  <si>
    <t xml:space="preserve">TALHI </t>
  </si>
  <si>
    <t>CHEMS EDDIINE</t>
  </si>
  <si>
    <t>16/36026080</t>
  </si>
  <si>
    <t>17/36028009</t>
  </si>
  <si>
    <t>BENNACER</t>
  </si>
  <si>
    <t>ACHOURI</t>
  </si>
  <si>
    <t>GM3</t>
  </si>
  <si>
    <t>09/6024376</t>
  </si>
  <si>
    <t>BOUARICHA</t>
  </si>
  <si>
    <t>15/36019096</t>
  </si>
  <si>
    <t>BOUCHAREB</t>
  </si>
  <si>
    <t>CHENCH</t>
  </si>
  <si>
    <t>MOHAMED ACHRAF</t>
  </si>
  <si>
    <t>16/36033006</t>
  </si>
  <si>
    <t>DEBBAH</t>
  </si>
  <si>
    <t>FALI</t>
  </si>
  <si>
    <t>BASMA</t>
  </si>
  <si>
    <t>08/6030471</t>
  </si>
  <si>
    <t>GASEM</t>
  </si>
  <si>
    <t>ABDLHALIM</t>
  </si>
  <si>
    <t>GHAFOURI</t>
  </si>
  <si>
    <t>HADDI</t>
  </si>
  <si>
    <t>LALLILICH</t>
  </si>
  <si>
    <t>IBTISSAM</t>
  </si>
  <si>
    <t>15/36031301</t>
  </si>
  <si>
    <t xml:space="preserve">LAROUSSI </t>
  </si>
  <si>
    <t>MARNICHE</t>
  </si>
  <si>
    <t>15/36058916</t>
  </si>
  <si>
    <t>NOUIRI</t>
  </si>
  <si>
    <t>RAFRAF</t>
  </si>
  <si>
    <t>SAIGHI</t>
  </si>
  <si>
    <t>SEDRAOUI</t>
  </si>
  <si>
    <t>16/36027674</t>
  </si>
  <si>
    <t>SID</t>
  </si>
  <si>
    <t>KHEIR EDDINE</t>
  </si>
  <si>
    <t>KHALID</t>
  </si>
  <si>
    <t>16/36058654</t>
  </si>
  <si>
    <t>TAHAR</t>
  </si>
  <si>
    <t>TOUMI</t>
  </si>
  <si>
    <t>13/36027268</t>
  </si>
  <si>
    <t>ABBEDDOU</t>
  </si>
  <si>
    <t>GM4</t>
  </si>
  <si>
    <t>abs</t>
  </si>
  <si>
    <t>BECHACHHIA</t>
  </si>
  <si>
    <t xml:space="preserve">BELABED </t>
  </si>
  <si>
    <t xml:space="preserve">AHMED </t>
  </si>
  <si>
    <t>BELKHIRI</t>
  </si>
  <si>
    <t>BELLEILI</t>
  </si>
  <si>
    <t>16/36025553</t>
  </si>
  <si>
    <t>SIRINE</t>
  </si>
  <si>
    <t>14/36030882</t>
  </si>
  <si>
    <t>FERHAT</t>
  </si>
  <si>
    <t>16/36031205</t>
  </si>
  <si>
    <t>GHALMI</t>
  </si>
  <si>
    <t>DHIA EDDINNE</t>
  </si>
  <si>
    <t>GUECHI</t>
  </si>
  <si>
    <t>HAMMOUYA</t>
  </si>
  <si>
    <t>DHAKER ELLAH</t>
  </si>
  <si>
    <t>16/36038710</t>
  </si>
  <si>
    <t>AMER</t>
  </si>
  <si>
    <t>15/36031107</t>
  </si>
  <si>
    <t>KASMI</t>
  </si>
  <si>
    <t>IHEB EDDINE</t>
  </si>
  <si>
    <t>KHAMMAR</t>
  </si>
  <si>
    <t>NOUARA NOUR EL HOUDA</t>
  </si>
  <si>
    <t>OUALID</t>
  </si>
  <si>
    <t>MHAMDI</t>
  </si>
  <si>
    <t>YASSER</t>
  </si>
  <si>
    <t>16/36015937</t>
  </si>
  <si>
    <t>OULEDDIAF</t>
  </si>
  <si>
    <t>SANHADJI</t>
  </si>
  <si>
    <t>15/36030027</t>
  </si>
  <si>
    <t>SAYAD</t>
  </si>
  <si>
    <t>TABA</t>
  </si>
  <si>
    <t>MOHAMED HAMZA</t>
  </si>
  <si>
    <t>TALBI</t>
  </si>
  <si>
    <t>TIRECHE</t>
  </si>
  <si>
    <t>YOUMENE</t>
  </si>
  <si>
    <t>14/36050497</t>
  </si>
  <si>
    <t>ZEMMOURI</t>
  </si>
  <si>
    <t>MOHAMED LAKHDAR</t>
  </si>
  <si>
    <t>Adijiri</t>
  </si>
  <si>
    <t>Amira</t>
  </si>
  <si>
    <t>BOUNOUALA</t>
  </si>
  <si>
    <t>ABDELKAFI</t>
  </si>
  <si>
    <t>AZZEDDINE</t>
  </si>
  <si>
    <t>METAL 1</t>
  </si>
  <si>
    <t>AHMED HOUSSAM EDDINE</t>
  </si>
  <si>
    <t>BRABRA</t>
  </si>
  <si>
    <t>CHARED</t>
  </si>
  <si>
    <t>FATIMA ZAHRA</t>
  </si>
  <si>
    <t>CHENIKHER</t>
  </si>
  <si>
    <t>AHCEN</t>
  </si>
  <si>
    <t>DJIHAD</t>
  </si>
  <si>
    <t>16/36008816</t>
  </si>
  <si>
    <t>DJEKRIF</t>
  </si>
  <si>
    <t>16/36038398</t>
  </si>
  <si>
    <t>GUEDGUIDI</t>
  </si>
  <si>
    <t>SELMA HIBA</t>
  </si>
  <si>
    <t>GUENOUCHE</t>
  </si>
  <si>
    <t>16/36032598</t>
  </si>
  <si>
    <t>LATRECHE</t>
  </si>
  <si>
    <t>HABIB FETHI</t>
  </si>
  <si>
    <t>MERABTI</t>
  </si>
  <si>
    <t>NEDJAH</t>
  </si>
  <si>
    <t>BAHAEDDINE</t>
  </si>
  <si>
    <t xml:space="preserve">ROUBAL </t>
  </si>
  <si>
    <t>AMIOUR</t>
  </si>
  <si>
    <t>KAMEL</t>
  </si>
  <si>
    <t>AZRI</t>
  </si>
  <si>
    <t>IMAD</t>
  </si>
  <si>
    <t>16/36032979</t>
  </si>
  <si>
    <t>BAHI</t>
  </si>
  <si>
    <t>15/36064305</t>
  </si>
  <si>
    <t>MECIF</t>
  </si>
  <si>
    <t>15/34028827</t>
  </si>
  <si>
    <t>DJELLABI</t>
  </si>
  <si>
    <t>RIME</t>
  </si>
  <si>
    <t>15/34075726</t>
  </si>
  <si>
    <t>HOGGAS</t>
  </si>
  <si>
    <t>16/36070122</t>
  </si>
  <si>
    <t>RAGHIS</t>
  </si>
  <si>
    <t>Crédit</t>
  </si>
  <si>
    <t>Boulechfar</t>
  </si>
  <si>
    <t>Walid</t>
  </si>
  <si>
    <t>LAKHDER</t>
  </si>
  <si>
    <t>METAL 2</t>
  </si>
  <si>
    <t>BOUKHOUNA</t>
  </si>
  <si>
    <t>HANSAR</t>
  </si>
  <si>
    <t>HOUSSEMEDDINE</t>
  </si>
  <si>
    <t>MEDAH</t>
  </si>
  <si>
    <t>MOTEA</t>
  </si>
  <si>
    <t>BOUKHEMIA</t>
  </si>
  <si>
    <t>BOUKHLOUF</t>
  </si>
  <si>
    <t>MOUNCIF</t>
  </si>
  <si>
    <t>CHEBILI</t>
  </si>
  <si>
    <t>ZAKARYA</t>
  </si>
  <si>
    <t>DIAFI</t>
  </si>
  <si>
    <t>SAMAH ELHOUDA</t>
  </si>
  <si>
    <t>FERKHI</t>
  </si>
  <si>
    <t>ZINEDDINE</t>
  </si>
  <si>
    <t>KEMEL</t>
  </si>
  <si>
    <t>REDOUANE</t>
  </si>
  <si>
    <t>MEDJOUEL</t>
  </si>
  <si>
    <t>SEYFEDDINE</t>
  </si>
  <si>
    <t>NEMOUCHI</t>
  </si>
  <si>
    <t>RABAA</t>
  </si>
  <si>
    <t>ZAICHE</t>
  </si>
  <si>
    <t>OUMAIMA</t>
  </si>
  <si>
    <t>FERDESS</t>
  </si>
  <si>
    <t>SOUHAIB</t>
  </si>
  <si>
    <t>16/36065149</t>
  </si>
  <si>
    <t>MOHAMMED AFIF</t>
  </si>
  <si>
    <t>16/36048063</t>
  </si>
  <si>
    <t>BOUKEZZOULA</t>
  </si>
  <si>
    <t>ABDELHAMID</t>
  </si>
  <si>
    <t>15/36066896</t>
  </si>
  <si>
    <t>MENASRIA</t>
  </si>
  <si>
    <t>MOSTAPHA CHAHINE</t>
  </si>
  <si>
    <t>10/6023011</t>
  </si>
  <si>
    <t>ASLI</t>
  </si>
  <si>
    <t>METAL ST</t>
  </si>
  <si>
    <t>16/36037328</t>
  </si>
  <si>
    <t>AZAIZIA</t>
  </si>
  <si>
    <t>DRISSI</t>
  </si>
  <si>
    <t>ABDERRAHIM</t>
  </si>
  <si>
    <t>KHALFI</t>
  </si>
  <si>
    <t>DJIHENE</t>
  </si>
  <si>
    <t>BELHADJI</t>
  </si>
  <si>
    <t>ARAOUR</t>
  </si>
  <si>
    <t>MOSTFAOUI</t>
  </si>
  <si>
    <t>NOURREDINE</t>
  </si>
  <si>
    <t>YAKOUTA</t>
  </si>
  <si>
    <t>17/36050881</t>
  </si>
  <si>
    <t>FARRAH</t>
  </si>
  <si>
    <t>MESSAADIA</t>
  </si>
  <si>
    <t>Boncono</t>
  </si>
  <si>
    <t>Boubacar</t>
  </si>
  <si>
    <t>Dembele</t>
  </si>
  <si>
    <t>Saran Niakoro</t>
  </si>
  <si>
    <t>Rouibi</t>
  </si>
  <si>
    <t>Chaima</t>
  </si>
  <si>
    <t>Khelif</t>
  </si>
  <si>
    <t xml:space="preserve">Maroua </t>
  </si>
  <si>
    <t>Mesbabi</t>
  </si>
  <si>
    <t>15/36034945</t>
  </si>
  <si>
    <t>15/36056226</t>
  </si>
  <si>
    <t>TD METHODES NUMERIQUES</t>
  </si>
  <si>
    <t>EXAMEN METHODES</t>
  </si>
  <si>
    <t>TP METHODES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</si>
</sst>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rgb="FF26282A"/>
      <name val="Times New Roman"/>
      <family val="1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8"/>
      <name val="Trebuchet MS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8"/>
      <color rgb="FF00008B"/>
      <name val="Trebuchet MS"/>
      <family val="2"/>
    </font>
    <font>
      <sz val="10"/>
      <color theme="1"/>
      <name val="Courier New"/>
      <family val="3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2293">
    <xf numFmtId="0" fontId="0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5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/>
    <xf numFmtId="0" fontId="20" fillId="0" borderId="0"/>
    <xf numFmtId="0" fontId="19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7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4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1" fillId="0" borderId="0">
      <alignment vertical="center"/>
    </xf>
  </cellStyleXfs>
  <cellXfs count="131">
    <xf numFmtId="0" fontId="0" fillId="0" borderId="0" xfId="0"/>
    <xf numFmtId="0" fontId="0" fillId="3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/>
    </xf>
    <xf numFmtId="0" fontId="0" fillId="0" borderId="0" xfId="0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8" xfId="0" applyFill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6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4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ill="1" applyBorder="1" applyAlignment="1">
      <alignment horizontal="left"/>
    </xf>
    <xf numFmtId="0" fontId="2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7" xfId="0" applyBorder="1"/>
    <xf numFmtId="0" fontId="0" fillId="6" borderId="2" xfId="0" applyFill="1" applyBorder="1"/>
    <xf numFmtId="0" fontId="26" fillId="0" borderId="0" xfId="0" applyFont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7" xfId="0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0" fillId="0" borderId="1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6" xfId="0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25" fillId="0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7" xfId="0" applyNumberForma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7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/>
    <xf numFmtId="0" fontId="29" fillId="0" borderId="0" xfId="0" applyFont="1"/>
    <xf numFmtId="0" fontId="14" fillId="0" borderId="2" xfId="0" applyFont="1" applyFill="1" applyBorder="1"/>
    <xf numFmtId="0" fontId="2" fillId="6" borderId="2" xfId="0" applyFont="1" applyFill="1" applyBorder="1"/>
    <xf numFmtId="0" fontId="31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16" xfId="0" applyFont="1" applyFill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0" fillId="0" borderId="0" xfId="0" applyAlignment="1">
      <alignment horizontal="center"/>
    </xf>
    <xf numFmtId="0" fontId="33" fillId="0" borderId="2" xfId="0" applyFont="1" applyBorder="1" applyAlignment="1">
      <alignment horizontal="center"/>
    </xf>
    <xf numFmtId="0" fontId="31" fillId="0" borderId="15" xfId="0" applyFont="1" applyBorder="1" applyAlignment="1">
      <alignment horizontal="left"/>
    </xf>
    <xf numFmtId="2" fontId="33" fillId="0" borderId="2" xfId="0" applyNumberFormat="1" applyFont="1" applyBorder="1" applyAlignment="1">
      <alignment horizontal="center"/>
    </xf>
    <xf numFmtId="0" fontId="33" fillId="0" borderId="10" xfId="0" applyFont="1" applyFill="1" applyBorder="1"/>
    <xf numFmtId="0" fontId="33" fillId="0" borderId="8" xfId="0" applyFont="1" applyFill="1" applyBorder="1"/>
    <xf numFmtId="0" fontId="33" fillId="0" borderId="0" xfId="0" applyFont="1" applyFill="1" applyBorder="1" applyAlignment="1">
      <alignment horizontal="center"/>
    </xf>
    <xf numFmtId="0" fontId="31" fillId="0" borderId="19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0" borderId="1" xfId="0" applyBorder="1"/>
    <xf numFmtId="0" fontId="33" fillId="0" borderId="2" xfId="0" applyFont="1" applyBorder="1"/>
    <xf numFmtId="0" fontId="0" fillId="0" borderId="1" xfId="0" applyFill="1" applyBorder="1"/>
    <xf numFmtId="0" fontId="30" fillId="0" borderId="0" xfId="0" applyNumberFormat="1" applyFont="1" applyFill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</cellXfs>
  <cellStyles count="32293">
    <cellStyle name="Milliers 2" xfId="15716"/>
    <cellStyle name="Milliers 2 2" xfId="31297"/>
    <cellStyle name="Milliers 2 2 2" xfId="31616"/>
    <cellStyle name="Milliers 2 3" xfId="31588"/>
    <cellStyle name="Normal" xfId="0" builtinId="0"/>
    <cellStyle name="Normal 10" xfId="20"/>
    <cellStyle name="Normal 10 2" xfId="247"/>
    <cellStyle name="Normal 10 2 2" xfId="8962"/>
    <cellStyle name="Normal 10 2 3" xfId="31348"/>
    <cellStyle name="Normal 10 2 3 2" xfId="31440"/>
    <cellStyle name="Normal 10 2 3 3" xfId="31507"/>
    <cellStyle name="Normal 10 2 3 3 2" xfId="31615"/>
    <cellStyle name="Normal 10 2 3 3 3" xfId="31919"/>
    <cellStyle name="Normal 10 2 3 3 3 2" xfId="32077"/>
    <cellStyle name="Normal 10 2 3 3 3 3" xfId="32241"/>
    <cellStyle name="Normal 10 2 3 3 4" xfId="31755"/>
    <cellStyle name="Normal 10 2 3 4" xfId="31844"/>
    <cellStyle name="Normal 10 2 3 4 2" xfId="32002"/>
    <cellStyle name="Normal 10 2 3 4 3" xfId="32166"/>
    <cellStyle name="Normal 10 2 3 5" xfId="31680"/>
    <cellStyle name="Normal 10 3" xfId="156"/>
    <cellStyle name="Normal 10 4" xfId="31326"/>
    <cellStyle name="Normal 10 4 2" xfId="31466"/>
    <cellStyle name="Normal 10 4 3" xfId="31485"/>
    <cellStyle name="Normal 10 4 3 2" xfId="31560"/>
    <cellStyle name="Normal 10 4 3 3" xfId="31897"/>
    <cellStyle name="Normal 10 4 3 3 2" xfId="32055"/>
    <cellStyle name="Normal 10 4 3 3 3" xfId="32219"/>
    <cellStyle name="Normal 10 4 3 4" xfId="31733"/>
    <cellStyle name="Normal 10 4 4" xfId="31822"/>
    <cellStyle name="Normal 10 4 4 2" xfId="31980"/>
    <cellStyle name="Normal 10 4 4 3" xfId="32144"/>
    <cellStyle name="Normal 10 4 5" xfId="31658"/>
    <cellStyle name="Normal 11" xfId="21"/>
    <cellStyle name="Normal 11 2" xfId="258"/>
    <cellStyle name="Normal 11 2 2" xfId="8969"/>
    <cellStyle name="Normal 11 2 3" xfId="31355"/>
    <cellStyle name="Normal 11 2 3 2" xfId="31418"/>
    <cellStyle name="Normal 11 2 3 3" xfId="31514"/>
    <cellStyle name="Normal 11 2 3 3 2" xfId="31584"/>
    <cellStyle name="Normal 11 2 3 3 3" xfId="31926"/>
    <cellStyle name="Normal 11 2 3 3 3 2" xfId="32084"/>
    <cellStyle name="Normal 11 2 3 3 3 3" xfId="32248"/>
    <cellStyle name="Normal 11 2 3 3 4" xfId="31762"/>
    <cellStyle name="Normal 11 2 3 4" xfId="31851"/>
    <cellStyle name="Normal 11 2 3 4 2" xfId="32009"/>
    <cellStyle name="Normal 11 2 3 4 3" xfId="32173"/>
    <cellStyle name="Normal 11 2 3 5" xfId="31687"/>
    <cellStyle name="Normal 11 3" xfId="261"/>
    <cellStyle name="Normal 11 4" xfId="31327"/>
    <cellStyle name="Normal 11 4 2" xfId="31430"/>
    <cellStyle name="Normal 11 4 3" xfId="31486"/>
    <cellStyle name="Normal 11 4 3 2" xfId="31637"/>
    <cellStyle name="Normal 11 4 3 3" xfId="31898"/>
    <cellStyle name="Normal 11 4 3 3 2" xfId="32056"/>
    <cellStyle name="Normal 11 4 3 3 3" xfId="32220"/>
    <cellStyle name="Normal 11 4 3 4" xfId="31734"/>
    <cellStyle name="Normal 11 4 4" xfId="31823"/>
    <cellStyle name="Normal 11 4 4 2" xfId="31981"/>
    <cellStyle name="Normal 11 4 4 3" xfId="32145"/>
    <cellStyle name="Normal 11 4 5" xfId="31659"/>
    <cellStyle name="Normal 12" xfId="22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54"/>
    <cellStyle name="Normal 14 2 3 2" xfId="31456"/>
    <cellStyle name="Normal 14 2 3 3" xfId="31513"/>
    <cellStyle name="Normal 14 2 3 3 2" xfId="31568"/>
    <cellStyle name="Normal 14 2 3 3 3" xfId="31925"/>
    <cellStyle name="Normal 14 2 3 3 3 2" xfId="32083"/>
    <cellStyle name="Normal 14 2 3 3 3 3" xfId="32247"/>
    <cellStyle name="Normal 14 2 3 3 4" xfId="31761"/>
    <cellStyle name="Normal 14 2 3 4" xfId="31850"/>
    <cellStyle name="Normal 14 2 3 4 2" xfId="32008"/>
    <cellStyle name="Normal 14 2 3 4 3" xfId="32172"/>
    <cellStyle name="Normal 14 2 3 5" xfId="31686"/>
    <cellStyle name="Normal 14 3" xfId="248"/>
    <cellStyle name="Normal 14 4" xfId="31328"/>
    <cellStyle name="Normal 14 4 2" xfId="31435"/>
    <cellStyle name="Normal 14 4 3" xfId="31487"/>
    <cellStyle name="Normal 14 4 3 2" xfId="31563"/>
    <cellStyle name="Normal 14 4 3 3" xfId="31899"/>
    <cellStyle name="Normal 14 4 3 3 2" xfId="32057"/>
    <cellStyle name="Normal 14 4 3 3 3" xfId="32221"/>
    <cellStyle name="Normal 14 4 3 4" xfId="31735"/>
    <cellStyle name="Normal 14 4 4" xfId="31824"/>
    <cellStyle name="Normal 14 4 4 2" xfId="31982"/>
    <cellStyle name="Normal 14 4 4 3" xfId="32146"/>
    <cellStyle name="Normal 14 4 5" xfId="31660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1"/>
    <cellStyle name="Normal 16 2 3 2" xfId="31433"/>
    <cellStyle name="Normal 16 2 3 3" xfId="31510"/>
    <cellStyle name="Normal 16 2 3 3 2" xfId="31565"/>
    <cellStyle name="Normal 16 2 3 3 3" xfId="31922"/>
    <cellStyle name="Normal 16 2 3 3 3 2" xfId="32080"/>
    <cellStyle name="Normal 16 2 3 3 3 3" xfId="32244"/>
    <cellStyle name="Normal 16 2 3 3 4" xfId="31758"/>
    <cellStyle name="Normal 16 2 3 4" xfId="31847"/>
    <cellStyle name="Normal 16 2 3 4 2" xfId="32005"/>
    <cellStyle name="Normal 16 2 3 4 3" xfId="32169"/>
    <cellStyle name="Normal 16 2 3 5" xfId="31683"/>
    <cellStyle name="Normal 16 3" xfId="253"/>
    <cellStyle name="Normal 16 4" xfId="31329"/>
    <cellStyle name="Normal 16 4 2" xfId="31446"/>
    <cellStyle name="Normal 16 4 3" xfId="31488"/>
    <cellStyle name="Normal 16 4 3 2" xfId="31574"/>
    <cellStyle name="Normal 16 4 3 3" xfId="31900"/>
    <cellStyle name="Normal 16 4 3 3 2" xfId="32058"/>
    <cellStyle name="Normal 16 4 3 3 3" xfId="32222"/>
    <cellStyle name="Normal 16 4 3 4" xfId="31736"/>
    <cellStyle name="Normal 16 4 4" xfId="31825"/>
    <cellStyle name="Normal 16 4 4 2" xfId="31983"/>
    <cellStyle name="Normal 16 4 4 3" xfId="32147"/>
    <cellStyle name="Normal 16 4 5" xfId="31661"/>
    <cellStyle name="Normal 17" xfId="38"/>
    <cellStyle name="Normal 17 2" xfId="246"/>
    <cellStyle name="Normal 17 2 2" xfId="8961"/>
    <cellStyle name="Normal 17 2 3" xfId="31347"/>
    <cellStyle name="Normal 17 2 3 2" xfId="31411"/>
    <cellStyle name="Normal 17 2 3 3" xfId="31506"/>
    <cellStyle name="Normal 17 2 3 3 2" xfId="31626"/>
    <cellStyle name="Normal 17 2 3 3 3" xfId="31918"/>
    <cellStyle name="Normal 17 2 3 3 3 2" xfId="32076"/>
    <cellStyle name="Normal 17 2 3 3 3 3" xfId="32240"/>
    <cellStyle name="Normal 17 2 3 3 4" xfId="31754"/>
    <cellStyle name="Normal 17 2 3 4" xfId="31843"/>
    <cellStyle name="Normal 17 2 3 4 2" xfId="32001"/>
    <cellStyle name="Normal 17 2 3 4 3" xfId="32165"/>
    <cellStyle name="Normal 17 2 3 5" xfId="31679"/>
    <cellStyle name="Normal 17 3" xfId="241"/>
    <cellStyle name="Normal 17 4" xfId="31331"/>
    <cellStyle name="Normal 17 4 2" xfId="31432"/>
    <cellStyle name="Normal 17 4 3" xfId="31490"/>
    <cellStyle name="Normal 17 4 3 2" xfId="31601"/>
    <cellStyle name="Normal 17 4 3 3" xfId="31902"/>
    <cellStyle name="Normal 17 4 3 3 2" xfId="32060"/>
    <cellStyle name="Normal 17 4 3 3 3" xfId="32224"/>
    <cellStyle name="Normal 17 4 3 4" xfId="31738"/>
    <cellStyle name="Normal 17 4 4" xfId="31827"/>
    <cellStyle name="Normal 17 4 4 2" xfId="31985"/>
    <cellStyle name="Normal 17 4 4 3" xfId="32149"/>
    <cellStyle name="Normal 17 4 5" xfId="31663"/>
    <cellStyle name="Normal 18" xfId="39"/>
    <cellStyle name="Normal 18 2" xfId="244"/>
    <cellStyle name="Normal 18 2 2" xfId="8959"/>
    <cellStyle name="Normal 18 2 3" xfId="31345"/>
    <cellStyle name="Normal 18 2 3 2" xfId="31462"/>
    <cellStyle name="Normal 18 2 3 3" xfId="31504"/>
    <cellStyle name="Normal 18 2 3 3 2" xfId="31596"/>
    <cellStyle name="Normal 18 2 3 3 3" xfId="31916"/>
    <cellStyle name="Normal 18 2 3 3 3 2" xfId="32074"/>
    <cellStyle name="Normal 18 2 3 3 3 3" xfId="32238"/>
    <cellStyle name="Normal 18 2 3 3 4" xfId="31752"/>
    <cellStyle name="Normal 18 2 3 4" xfId="31841"/>
    <cellStyle name="Normal 18 2 3 4 2" xfId="31999"/>
    <cellStyle name="Normal 18 2 3 4 3" xfId="32163"/>
    <cellStyle name="Normal 18 2 3 5" xfId="31677"/>
    <cellStyle name="Normal 18 3" xfId="254"/>
    <cellStyle name="Normal 18 4" xfId="31332"/>
    <cellStyle name="Normal 18 4 2" xfId="31413"/>
    <cellStyle name="Normal 18 4 3" xfId="31491"/>
    <cellStyle name="Normal 18 4 3 2" xfId="31581"/>
    <cellStyle name="Normal 18 4 3 3" xfId="31903"/>
    <cellStyle name="Normal 18 4 3 3 2" xfId="32061"/>
    <cellStyle name="Normal 18 4 3 3 3" xfId="32225"/>
    <cellStyle name="Normal 18 4 3 4" xfId="31739"/>
    <cellStyle name="Normal 18 4 4" xfId="31828"/>
    <cellStyle name="Normal 18 4 4 2" xfId="31986"/>
    <cellStyle name="Normal 18 4 4 3" xfId="32150"/>
    <cellStyle name="Normal 18 4 5" xfId="31664"/>
    <cellStyle name="Normal 19" xfId="37"/>
    <cellStyle name="Normal 19 2" xfId="249"/>
    <cellStyle name="Normal 19 2 2" xfId="8963"/>
    <cellStyle name="Normal 19 2 3" xfId="31349"/>
    <cellStyle name="Normal 19 2 3 2" xfId="31426"/>
    <cellStyle name="Normal 19 2 3 3" xfId="31508"/>
    <cellStyle name="Normal 19 2 3 3 2" xfId="31614"/>
    <cellStyle name="Normal 19 2 3 3 3" xfId="31920"/>
    <cellStyle name="Normal 19 2 3 3 3 2" xfId="32078"/>
    <cellStyle name="Normal 19 2 3 3 3 3" xfId="32242"/>
    <cellStyle name="Normal 19 2 3 3 4" xfId="31756"/>
    <cellStyle name="Normal 19 2 3 4" xfId="31845"/>
    <cellStyle name="Normal 19 2 3 4 2" xfId="32003"/>
    <cellStyle name="Normal 19 2 3 4 3" xfId="32167"/>
    <cellStyle name="Normal 19 2 3 5" xfId="31681"/>
    <cellStyle name="Normal 19 3" xfId="265"/>
    <cellStyle name="Normal 19 4" xfId="31330"/>
    <cellStyle name="Normal 19 4 2" xfId="31469"/>
    <cellStyle name="Normal 19 4 3" xfId="31489"/>
    <cellStyle name="Normal 19 4 3 2" xfId="31564"/>
    <cellStyle name="Normal 19 4 3 3" xfId="31901"/>
    <cellStyle name="Normal 19 4 3 3 2" xfId="32059"/>
    <cellStyle name="Normal 19 4 3 3 3" xfId="32223"/>
    <cellStyle name="Normal 19 4 3 4" xfId="31737"/>
    <cellStyle name="Normal 19 4 4" xfId="31826"/>
    <cellStyle name="Normal 19 4 4 2" xfId="31984"/>
    <cellStyle name="Normal 19 4 4 3" xfId="32148"/>
    <cellStyle name="Normal 19 4 5" xfId="31662"/>
    <cellStyle name="Normal 2" xfId="1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397"/>
    <cellStyle name="Normal 2 17 2 2" xfId="31405"/>
    <cellStyle name="Normal 2 17 2 3" xfId="31551"/>
    <cellStyle name="Normal 2 17 2 3 2" xfId="31586"/>
    <cellStyle name="Normal 2 17 2 3 3" xfId="31963"/>
    <cellStyle name="Normal 2 17 2 3 3 2" xfId="32121"/>
    <cellStyle name="Normal 2 17 2 3 3 3" xfId="32285"/>
    <cellStyle name="Normal 2 17 2 3 4" xfId="31799"/>
    <cellStyle name="Normal 2 17 2 4" xfId="31888"/>
    <cellStyle name="Normal 2 17 2 4 2" xfId="32046"/>
    <cellStyle name="Normal 2 17 2 4 3" xfId="32210"/>
    <cellStyle name="Normal 2 17 2 5" xfId="31724"/>
    <cellStyle name="Normal 2 17 3" xfId="31635"/>
    <cellStyle name="Normal 2 18" xfId="31309"/>
    <cellStyle name="Normal 2 19" xfId="9"/>
    <cellStyle name="Normal 2 19 2" xfId="31316"/>
    <cellStyle name="Normal 2 19 3" xfId="31639"/>
    <cellStyle name="Normal 2 19 4" xfId="31650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9"/>
    <cellStyle name="Normal 2 2 16" xfId="31317"/>
    <cellStyle name="Normal 2 2 16 2" xfId="31401"/>
    <cellStyle name="Normal 2 2 16 2 2" xfId="31470"/>
    <cellStyle name="Normal 2 2 16 2 3" xfId="31555"/>
    <cellStyle name="Normal 2 2 16 2 3 2" xfId="31610"/>
    <cellStyle name="Normal 2 2 16 2 3 3" xfId="31967"/>
    <cellStyle name="Normal 2 2 16 2 3 3 2" xfId="32125"/>
    <cellStyle name="Normal 2 2 16 2 3 3 3" xfId="32289"/>
    <cellStyle name="Normal 2 2 16 2 3 4" xfId="31803"/>
    <cellStyle name="Normal 2 2 16 2 4" xfId="31892"/>
    <cellStyle name="Normal 2 2 16 2 4 2" xfId="32050"/>
    <cellStyle name="Normal 2 2 16 2 4 3" xfId="32214"/>
    <cellStyle name="Normal 2 2 16 2 5" xfId="31728"/>
    <cellStyle name="Normal 2 2 16 3" xfId="31646"/>
    <cellStyle name="Normal 2 2 17" xfId="31315"/>
    <cellStyle name="Normal 2 2 18" xfId="31314"/>
    <cellStyle name="Normal 2 2 18 2" xfId="31321"/>
    <cellStyle name="Normal 2 2 18 3" xfId="31585"/>
    <cellStyle name="Normal 2 2 18 3 2" xfId="31807"/>
    <cellStyle name="Normal 2 2 18 3 3" xfId="31969"/>
    <cellStyle name="Normal 2 2 18 3 3 2" xfId="32127"/>
    <cellStyle name="Normal 2 2 18 3 3 3" xfId="32291"/>
    <cellStyle name="Normal 2 2 18 3 4" xfId="32134"/>
    <cellStyle name="Normal 2 2 18 3 5" xfId="31805"/>
    <cellStyle name="Normal 2 2 18 4" xfId="31817"/>
    <cellStyle name="Normal 2 2 18 4 2" xfId="31975"/>
    <cellStyle name="Normal 2 2 18 4 3" xfId="32139"/>
    <cellStyle name="Normal 2 2 18 5" xfId="31642"/>
    <cellStyle name="Normal 2 2 19" xfId="31312"/>
    <cellStyle name="Normal 2 2 19 2" xfId="31477"/>
    <cellStyle name="Normal 2 2 19 2 2" xfId="31971"/>
    <cellStyle name="Normal 2 2 19 2 3" xfId="31972"/>
    <cellStyle name="Normal 2 2 19 2 4" xfId="31970"/>
    <cellStyle name="Normal 2 2 19 3" xfId="31475"/>
    <cellStyle name="Normal 2 2 19 4" xfId="31395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629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8"/>
    <cellStyle name="Normal 2 21" xfId="31313"/>
    <cellStyle name="Normal 2 22" xfId="31311"/>
    <cellStyle name="Normal 2 22 2" xfId="31320"/>
    <cellStyle name="Normal 2 22 3" xfId="31567"/>
    <cellStyle name="Normal 2 22 3 2" xfId="31808"/>
    <cellStyle name="Normal 2 22 3 3" xfId="31968"/>
    <cellStyle name="Normal 2 22 3 3 2" xfId="32126"/>
    <cellStyle name="Normal 2 22 3 3 3" xfId="32290"/>
    <cellStyle name="Normal 2 22 3 4" xfId="32130"/>
    <cellStyle name="Normal 2 22 3 5" xfId="31804"/>
    <cellStyle name="Normal 2 22 4" xfId="31816"/>
    <cellStyle name="Normal 2 22 4 2" xfId="31974"/>
    <cellStyle name="Normal 2 22 4 3" xfId="32138"/>
    <cellStyle name="Normal 2 22 5" xfId="31641"/>
    <cellStyle name="Normal 2 23" xfId="31310"/>
    <cellStyle name="Normal 2 23 2" xfId="31396"/>
    <cellStyle name="Normal 2 23 3" xfId="31550"/>
    <cellStyle name="Normal 2 23 3 2" xfId="31556"/>
    <cellStyle name="Normal 2 23 3 3" xfId="31962"/>
    <cellStyle name="Normal 2 23 3 3 2" xfId="32120"/>
    <cellStyle name="Normal 2 23 3 3 3" xfId="32284"/>
    <cellStyle name="Normal 2 23 3 4" xfId="31798"/>
    <cellStyle name="Normal 2 23 4" xfId="31887"/>
    <cellStyle name="Normal 2 23 4 2" xfId="32045"/>
    <cellStyle name="Normal 2 23 4 3" xfId="32209"/>
    <cellStyle name="Normal 2 23 5" xfId="31723"/>
    <cellStyle name="Normal 2 24" xfId="31394"/>
    <cellStyle name="Normal 2 24 2" xfId="31476"/>
    <cellStyle name="Normal 2 24 2 2" xfId="31549"/>
    <cellStyle name="Normal 2 24 2 2 2" xfId="31811"/>
    <cellStyle name="Normal 2 24 2 2 3" xfId="31961"/>
    <cellStyle name="Normal 2 24 2 2 3 2" xfId="32119"/>
    <cellStyle name="Normal 2 24 2 2 3 3" xfId="32283"/>
    <cellStyle name="Normal 2 24 2 2 4" xfId="32131"/>
    <cellStyle name="Normal 2 24 2 2 5" xfId="31797"/>
    <cellStyle name="Normal 2 24 3" xfId="31886"/>
    <cellStyle name="Normal 2 24 3 2" xfId="32044"/>
    <cellStyle name="Normal 2 24 3 3" xfId="32208"/>
    <cellStyle name="Normal 2 24 4" xfId="31722"/>
    <cellStyle name="Normal 2 25" xfId="31815"/>
    <cellStyle name="Normal 2 25 2" xfId="31973"/>
    <cellStyle name="Normal 2 25 3" xfId="32137"/>
    <cellStyle name="Normal 2 26" xfId="31640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53"/>
    <cellStyle name="Normal 20 2 3 2" xfId="31434"/>
    <cellStyle name="Normal 20 2 3 3" xfId="31512"/>
    <cellStyle name="Normal 20 2 3 3 2" xfId="31620"/>
    <cellStyle name="Normal 20 2 3 3 3" xfId="31924"/>
    <cellStyle name="Normal 20 2 3 3 3 2" xfId="32082"/>
    <cellStyle name="Normal 20 2 3 3 3 3" xfId="32246"/>
    <cellStyle name="Normal 20 2 3 3 4" xfId="31760"/>
    <cellStyle name="Normal 20 2 3 4" xfId="31849"/>
    <cellStyle name="Normal 20 2 3 4 2" xfId="32007"/>
    <cellStyle name="Normal 20 2 3 4 3" xfId="32171"/>
    <cellStyle name="Normal 20 2 3 5" xfId="31685"/>
    <cellStyle name="Normal 20 3" xfId="155"/>
    <cellStyle name="Normal 20 4" xfId="31333"/>
    <cellStyle name="Normal 20 4 2" xfId="31409"/>
    <cellStyle name="Normal 20 4 3" xfId="31492"/>
    <cellStyle name="Normal 20 4 3 2" xfId="31558"/>
    <cellStyle name="Normal 20 4 3 3" xfId="31904"/>
    <cellStyle name="Normal 20 4 3 3 2" xfId="32062"/>
    <cellStyle name="Normal 20 4 3 3 3" xfId="32226"/>
    <cellStyle name="Normal 20 4 3 4" xfId="31740"/>
    <cellStyle name="Normal 20 4 4" xfId="31829"/>
    <cellStyle name="Normal 20 4 4 2" xfId="31987"/>
    <cellStyle name="Normal 20 4 4 3" xfId="32151"/>
    <cellStyle name="Normal 20 4 5" xfId="31665"/>
    <cellStyle name="Normal 21" xfId="41"/>
    <cellStyle name="Normal 21 2" xfId="250"/>
    <cellStyle name="Normal 21 2 2" xfId="8964"/>
    <cellStyle name="Normal 21 2 3" xfId="31350"/>
    <cellStyle name="Normal 21 2 3 2" xfId="31447"/>
    <cellStyle name="Normal 21 2 3 3" xfId="31509"/>
    <cellStyle name="Normal 21 2 3 3 2" xfId="31582"/>
    <cellStyle name="Normal 21 2 3 3 3" xfId="31921"/>
    <cellStyle name="Normal 21 2 3 3 3 2" xfId="32079"/>
    <cellStyle name="Normal 21 2 3 3 3 3" xfId="32243"/>
    <cellStyle name="Normal 21 2 3 3 4" xfId="31757"/>
    <cellStyle name="Normal 21 2 3 4" xfId="31846"/>
    <cellStyle name="Normal 21 2 3 4 2" xfId="32004"/>
    <cellStyle name="Normal 21 2 3 4 3" xfId="32168"/>
    <cellStyle name="Normal 21 2 3 5" xfId="31682"/>
    <cellStyle name="Normal 21 3" xfId="263"/>
    <cellStyle name="Normal 21 4" xfId="31334"/>
    <cellStyle name="Normal 21 4 2" xfId="31406"/>
    <cellStyle name="Normal 21 4 3" xfId="31493"/>
    <cellStyle name="Normal 21 4 3 2" xfId="31557"/>
    <cellStyle name="Normal 21 4 3 3" xfId="31905"/>
    <cellStyle name="Normal 21 4 3 3 2" xfId="32063"/>
    <cellStyle name="Normal 21 4 3 3 3" xfId="32227"/>
    <cellStyle name="Normal 21 4 3 4" xfId="31741"/>
    <cellStyle name="Normal 21 4 4" xfId="31830"/>
    <cellStyle name="Normal 21 4 4 2" xfId="31988"/>
    <cellStyle name="Normal 21 4 4 3" xfId="32152"/>
    <cellStyle name="Normal 21 4 5" xfId="31666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46"/>
    <cellStyle name="Normal 23 2 3 2" xfId="31428"/>
    <cellStyle name="Normal 23 2 3 3" xfId="31505"/>
    <cellStyle name="Normal 23 2 3 3 2" xfId="31607"/>
    <cellStyle name="Normal 23 2 3 3 3" xfId="31917"/>
    <cellStyle name="Normal 23 2 3 3 3 2" xfId="32075"/>
    <cellStyle name="Normal 23 2 3 3 3 3" xfId="32239"/>
    <cellStyle name="Normal 23 2 3 3 4" xfId="31753"/>
    <cellStyle name="Normal 23 2 3 4" xfId="31842"/>
    <cellStyle name="Normal 23 2 3 4 2" xfId="32000"/>
    <cellStyle name="Normal 23 2 3 4 3" xfId="32164"/>
    <cellStyle name="Normal 23 2 3 5" xfId="31678"/>
    <cellStyle name="Normal 23 3" xfId="259"/>
    <cellStyle name="Normal 23 4" xfId="31335"/>
    <cellStyle name="Normal 23 4 2" xfId="31455"/>
    <cellStyle name="Normal 23 4 3" xfId="31494"/>
    <cellStyle name="Normal 23 4 3 2" xfId="31609"/>
    <cellStyle name="Normal 23 4 3 3" xfId="31906"/>
    <cellStyle name="Normal 23 4 3 3 2" xfId="32064"/>
    <cellStyle name="Normal 23 4 3 3 3" xfId="32228"/>
    <cellStyle name="Normal 23 4 3 4" xfId="31742"/>
    <cellStyle name="Normal 23 4 4" xfId="31831"/>
    <cellStyle name="Normal 23 4 4 2" xfId="31989"/>
    <cellStyle name="Normal 23 4 4 3" xfId="32153"/>
    <cellStyle name="Normal 23 4 5" xfId="31667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75"/>
    <cellStyle name="Normal 24 9 3 2" xfId="31459"/>
    <cellStyle name="Normal 24 9 3 3" xfId="31534"/>
    <cellStyle name="Normal 24 9 3 3 2" xfId="31561"/>
    <cellStyle name="Normal 24 9 3 3 3" xfId="31946"/>
    <cellStyle name="Normal 24 9 3 3 3 2" xfId="32104"/>
    <cellStyle name="Normal 24 9 3 3 3 3" xfId="32268"/>
    <cellStyle name="Normal 24 9 3 3 4" xfId="31782"/>
    <cellStyle name="Normal 24 9 3 4" xfId="31871"/>
    <cellStyle name="Normal 24 9 3 4 2" xfId="32029"/>
    <cellStyle name="Normal 24 9 3 4 3" xfId="32193"/>
    <cellStyle name="Normal 24 9 3 5" xfId="31707"/>
    <cellStyle name="Normal 25" xfId="71"/>
    <cellStyle name="Normal 25 2" xfId="8791"/>
    <cellStyle name="Normal 25 3" xfId="31336"/>
    <cellStyle name="Normal 25 3 2" xfId="31448"/>
    <cellStyle name="Normal 25 3 3" xfId="31495"/>
    <cellStyle name="Normal 25 3 3 2" xfId="31589"/>
    <cellStyle name="Normal 25 3 3 3" xfId="31907"/>
    <cellStyle name="Normal 25 3 3 3 2" xfId="32065"/>
    <cellStyle name="Normal 25 3 3 3 3" xfId="32229"/>
    <cellStyle name="Normal 25 3 3 4" xfId="31743"/>
    <cellStyle name="Normal 25 3 4" xfId="31832"/>
    <cellStyle name="Normal 25 3 4 2" xfId="31990"/>
    <cellStyle name="Normal 25 3 4 3" xfId="32154"/>
    <cellStyle name="Normal 25 3 5" xfId="31668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37"/>
    <cellStyle name="Normal 27 3 2" xfId="31423"/>
    <cellStyle name="Normal 27 3 3" xfId="31496"/>
    <cellStyle name="Normal 27 3 3 2" xfId="31603"/>
    <cellStyle name="Normal 27 3 3 3" xfId="31908"/>
    <cellStyle name="Normal 27 3 3 3 2" xfId="32066"/>
    <cellStyle name="Normal 27 3 3 3 3" xfId="32230"/>
    <cellStyle name="Normal 27 3 3 4" xfId="31744"/>
    <cellStyle name="Normal 27 3 4" xfId="31833"/>
    <cellStyle name="Normal 27 3 4 2" xfId="31991"/>
    <cellStyle name="Normal 27 3 4 3" xfId="32155"/>
    <cellStyle name="Normal 27 3 5" xfId="31669"/>
    <cellStyle name="Normal 28" xfId="125"/>
    <cellStyle name="Normal 28 2" xfId="8845"/>
    <cellStyle name="Normal 28 3" xfId="31338"/>
    <cellStyle name="Normal 28 3 2" xfId="31445"/>
    <cellStyle name="Normal 28 3 3" xfId="31497"/>
    <cellStyle name="Normal 28 3 3 2" xfId="31594"/>
    <cellStyle name="Normal 28 3 3 3" xfId="31909"/>
    <cellStyle name="Normal 28 3 3 3 2" xfId="32067"/>
    <cellStyle name="Normal 28 3 3 3 3" xfId="32231"/>
    <cellStyle name="Normal 28 3 3 4" xfId="31745"/>
    <cellStyle name="Normal 28 3 4" xfId="31834"/>
    <cellStyle name="Normal 28 3 4 2" xfId="31992"/>
    <cellStyle name="Normal 28 3 4 3" xfId="32156"/>
    <cellStyle name="Normal 28 3 5" xfId="31670"/>
    <cellStyle name="Normal 29" xfId="126"/>
    <cellStyle name="Normal 29 2" xfId="8846"/>
    <cellStyle name="Normal 29 3" xfId="31339"/>
    <cellStyle name="Normal 29 3 2" xfId="31467"/>
    <cellStyle name="Normal 29 3 3" xfId="31498"/>
    <cellStyle name="Normal 29 3 3 2" xfId="31593"/>
    <cellStyle name="Normal 29 3 3 3" xfId="31910"/>
    <cellStyle name="Normal 29 3 3 3 2" xfId="32068"/>
    <cellStyle name="Normal 29 3 3 3 3" xfId="32232"/>
    <cellStyle name="Normal 29 3 3 4" xfId="31746"/>
    <cellStyle name="Normal 29 3 4" xfId="31835"/>
    <cellStyle name="Normal 29 3 4 2" xfId="31993"/>
    <cellStyle name="Normal 29 3 4 3" xfId="32157"/>
    <cellStyle name="Normal 29 3 5" xfId="31671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0"/>
    <cellStyle name="Normal 30 3 2" xfId="31431"/>
    <cellStyle name="Normal 30 3 3" xfId="31499"/>
    <cellStyle name="Normal 30 3 3 2" xfId="31638"/>
    <cellStyle name="Normal 30 3 3 3" xfId="31911"/>
    <cellStyle name="Normal 30 3 3 3 2" xfId="32069"/>
    <cellStyle name="Normal 30 3 3 3 3" xfId="32233"/>
    <cellStyle name="Normal 30 3 3 4" xfId="31747"/>
    <cellStyle name="Normal 30 3 4" xfId="31836"/>
    <cellStyle name="Normal 30 3 4 2" xfId="31994"/>
    <cellStyle name="Normal 30 3 4 3" xfId="32158"/>
    <cellStyle name="Normal 30 3 5" xfId="31672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1"/>
    <cellStyle name="Normal 32 3 2" xfId="31408"/>
    <cellStyle name="Normal 32 3 3" xfId="31500"/>
    <cellStyle name="Normal 32 3 3 2" xfId="31598"/>
    <cellStyle name="Normal 32 3 3 3" xfId="31912"/>
    <cellStyle name="Normal 32 3 3 3 2" xfId="32070"/>
    <cellStyle name="Normal 32 3 3 3 3" xfId="32234"/>
    <cellStyle name="Normal 32 3 3 4" xfId="31748"/>
    <cellStyle name="Normal 32 3 4" xfId="31837"/>
    <cellStyle name="Normal 32 3 4 2" xfId="31995"/>
    <cellStyle name="Normal 32 3 4 3" xfId="32159"/>
    <cellStyle name="Normal 32 3 5" xfId="31673"/>
    <cellStyle name="Normal 33" xfId="243"/>
    <cellStyle name="Normal 33 2" xfId="8958"/>
    <cellStyle name="Normal 33 3" xfId="31344"/>
    <cellStyle name="Normal 33 3 2" xfId="31442"/>
    <cellStyle name="Normal 33 3 3" xfId="31503"/>
    <cellStyle name="Normal 33 3 3 2" xfId="31623"/>
    <cellStyle name="Normal 33 3 3 3" xfId="31915"/>
    <cellStyle name="Normal 33 3 3 3 2" xfId="32073"/>
    <cellStyle name="Normal 33 3 3 3 3" xfId="32237"/>
    <cellStyle name="Normal 33 3 3 4" xfId="31751"/>
    <cellStyle name="Normal 33 3 4" xfId="31840"/>
    <cellStyle name="Normal 33 3 4 2" xfId="31998"/>
    <cellStyle name="Normal 33 3 4 3" xfId="32162"/>
    <cellStyle name="Normal 33 3 5" xfId="31676"/>
    <cellStyle name="Normal 34" xfId="240"/>
    <cellStyle name="Normal 34 2" xfId="8956"/>
    <cellStyle name="Normal 34 3" xfId="31343"/>
    <cellStyle name="Normal 34 3 2" xfId="31419"/>
    <cellStyle name="Normal 34 3 3" xfId="31502"/>
    <cellStyle name="Normal 34 3 3 2" xfId="31579"/>
    <cellStyle name="Normal 34 3 3 3" xfId="31914"/>
    <cellStyle name="Normal 34 3 3 3 2" xfId="32072"/>
    <cellStyle name="Normal 34 3 3 3 3" xfId="32236"/>
    <cellStyle name="Normal 34 3 3 4" xfId="31750"/>
    <cellStyle name="Normal 34 3 4" xfId="31839"/>
    <cellStyle name="Normal 34 3 4 2" xfId="31997"/>
    <cellStyle name="Normal 34 3 4 3" xfId="32161"/>
    <cellStyle name="Normal 34 3 5" xfId="31675"/>
    <cellStyle name="Normal 35" xfId="268"/>
    <cellStyle name="Normal 36" xfId="267"/>
    <cellStyle name="Normal 36 2" xfId="8971"/>
    <cellStyle name="Normal 36 3" xfId="31358"/>
    <cellStyle name="Normal 36 3 2" xfId="31424"/>
    <cellStyle name="Normal 36 3 3" xfId="31517"/>
    <cellStyle name="Normal 36 3 3 2" xfId="31600"/>
    <cellStyle name="Normal 36 3 3 3" xfId="31929"/>
    <cellStyle name="Normal 36 3 3 3 2" xfId="32087"/>
    <cellStyle name="Normal 36 3 3 3 3" xfId="32251"/>
    <cellStyle name="Normal 36 3 3 4" xfId="31765"/>
    <cellStyle name="Normal 36 3 4" xfId="31854"/>
    <cellStyle name="Normal 36 3 4 2" xfId="32012"/>
    <cellStyle name="Normal 36 3 4 3" xfId="32176"/>
    <cellStyle name="Normal 36 3 5" xfId="31690"/>
    <cellStyle name="Normal 37" xfId="269"/>
    <cellStyle name="Normal 37 2" xfId="8972"/>
    <cellStyle name="Normal 37 3" xfId="31359"/>
    <cellStyle name="Normal 37 3 2" xfId="31468"/>
    <cellStyle name="Normal 37 3 3" xfId="31518"/>
    <cellStyle name="Normal 37 3 3 2" xfId="31611"/>
    <cellStyle name="Normal 37 3 3 3" xfId="31930"/>
    <cellStyle name="Normal 37 3 3 3 2" xfId="32088"/>
    <cellStyle name="Normal 37 3 3 3 3" xfId="32252"/>
    <cellStyle name="Normal 37 3 3 4" xfId="31766"/>
    <cellStyle name="Normal 37 3 4" xfId="31855"/>
    <cellStyle name="Normal 37 3 4 2" xfId="32013"/>
    <cellStyle name="Normal 37 3 4 3" xfId="32177"/>
    <cellStyle name="Normal 37 3 5" xfId="31691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57"/>
    <cellStyle name="Normal 4 2 3 2 2" xfId="31457"/>
    <cellStyle name="Normal 4 2 3 2 3" xfId="31516"/>
    <cellStyle name="Normal 4 2 3 2 3 2" xfId="31580"/>
    <cellStyle name="Normal 4 2 3 2 3 3" xfId="31928"/>
    <cellStyle name="Normal 4 2 3 2 3 3 2" xfId="32086"/>
    <cellStyle name="Normal 4 2 3 2 3 3 3" xfId="32250"/>
    <cellStyle name="Normal 4 2 3 2 3 4" xfId="31764"/>
    <cellStyle name="Normal 4 2 3 2 4" xfId="31853"/>
    <cellStyle name="Normal 4 2 3 2 4 2" xfId="32011"/>
    <cellStyle name="Normal 4 2 3 2 4 3" xfId="32175"/>
    <cellStyle name="Normal 4 2 3 2 5" xfId="31689"/>
    <cellStyle name="Normal 4 2 3 3" xfId="31630"/>
    <cellStyle name="Normal 4 2 3 4" xfId="31651"/>
    <cellStyle name="Normal 4 3" xfId="158"/>
    <cellStyle name="Normal 4 4" xfId="31322"/>
    <cellStyle name="Normal 4 4 2" xfId="31471"/>
    <cellStyle name="Normal 4 4 3" xfId="31481"/>
    <cellStyle name="Normal 4 4 3 2" xfId="31604"/>
    <cellStyle name="Normal 4 4 3 3" xfId="31893"/>
    <cellStyle name="Normal 4 4 3 3 2" xfId="32051"/>
    <cellStyle name="Normal 4 4 3 3 3" xfId="32215"/>
    <cellStyle name="Normal 4 4 3 4" xfId="31729"/>
    <cellStyle name="Normal 4 4 4" xfId="31818"/>
    <cellStyle name="Normal 4 4 4 2" xfId="31976"/>
    <cellStyle name="Normal 4 4 4 3" xfId="32140"/>
    <cellStyle name="Normal 4 4 5" xfId="31654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0"/>
    <cellStyle name="Normal 41 3 2" xfId="31438"/>
    <cellStyle name="Normal 41 3 3" xfId="31519"/>
    <cellStyle name="Normal 41 3 3 2" xfId="31606"/>
    <cellStyle name="Normal 41 3 3 3" xfId="31931"/>
    <cellStyle name="Normal 41 3 3 3 2" xfId="32089"/>
    <cellStyle name="Normal 41 3 3 3 3" xfId="32253"/>
    <cellStyle name="Normal 41 3 3 4" xfId="31767"/>
    <cellStyle name="Normal 41 3 4" xfId="31856"/>
    <cellStyle name="Normal 41 3 4 2" xfId="32014"/>
    <cellStyle name="Normal 41 3 4 3" xfId="32178"/>
    <cellStyle name="Normal 41 3 5" xfId="31692"/>
    <cellStyle name="Normal 42" xfId="274"/>
    <cellStyle name="Normal 43" xfId="275"/>
    <cellStyle name="Normal 43 2" xfId="8977"/>
    <cellStyle name="Normal 43 3" xfId="31361"/>
    <cellStyle name="Normal 43 3 2" xfId="31421"/>
    <cellStyle name="Normal 43 3 3" xfId="31520"/>
    <cellStyle name="Normal 43 3 3 2" xfId="31577"/>
    <cellStyle name="Normal 43 3 3 3" xfId="31932"/>
    <cellStyle name="Normal 43 3 3 3 2" xfId="32090"/>
    <cellStyle name="Normal 43 3 3 3 3" xfId="32254"/>
    <cellStyle name="Normal 43 3 3 4" xfId="31768"/>
    <cellStyle name="Normal 43 3 4" xfId="31857"/>
    <cellStyle name="Normal 43 3 4 2" xfId="32015"/>
    <cellStyle name="Normal 43 3 4 3" xfId="32179"/>
    <cellStyle name="Normal 43 3 5" xfId="31693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2"/>
    <cellStyle name="Normal 45 3 2" xfId="31453"/>
    <cellStyle name="Normal 45 3 3" xfId="31521"/>
    <cellStyle name="Normal 45 3 3 2" xfId="31570"/>
    <cellStyle name="Normal 45 3 3 3" xfId="31933"/>
    <cellStyle name="Normal 45 3 3 3 2" xfId="32091"/>
    <cellStyle name="Normal 45 3 3 3 3" xfId="32255"/>
    <cellStyle name="Normal 45 3 3 4" xfId="31769"/>
    <cellStyle name="Normal 45 3 4" xfId="31858"/>
    <cellStyle name="Normal 45 3 4 2" xfId="32016"/>
    <cellStyle name="Normal 45 3 4 3" xfId="32180"/>
    <cellStyle name="Normal 45 3 5" xfId="31694"/>
    <cellStyle name="Normal 46" xfId="704"/>
    <cellStyle name="Normal 46 2" xfId="9406"/>
    <cellStyle name="Normal 46 3" xfId="31363"/>
    <cellStyle name="Normal 46 3 2" xfId="31437"/>
    <cellStyle name="Normal 46 3 3" xfId="31522"/>
    <cellStyle name="Normal 46 3 3 2" xfId="31599"/>
    <cellStyle name="Normal 46 3 3 3" xfId="31934"/>
    <cellStyle name="Normal 46 3 3 3 2" xfId="32092"/>
    <cellStyle name="Normal 46 3 3 3 3" xfId="32256"/>
    <cellStyle name="Normal 46 3 3 4" xfId="31770"/>
    <cellStyle name="Normal 46 3 4" xfId="31859"/>
    <cellStyle name="Normal 46 3 4 2" xfId="32017"/>
    <cellStyle name="Normal 46 3 4 3" xfId="32181"/>
    <cellStyle name="Normal 46 3 5" xfId="31695"/>
    <cellStyle name="Normal 47" xfId="922"/>
    <cellStyle name="Normal 47 2" xfId="9624"/>
    <cellStyle name="Normal 47 3" xfId="31364"/>
    <cellStyle name="Normal 47 3 2" xfId="31452"/>
    <cellStyle name="Normal 47 3 3" xfId="31523"/>
    <cellStyle name="Normal 47 3 3 2" xfId="31622"/>
    <cellStyle name="Normal 47 3 3 3" xfId="31935"/>
    <cellStyle name="Normal 47 3 3 3 2" xfId="32093"/>
    <cellStyle name="Normal 47 3 3 3 3" xfId="32257"/>
    <cellStyle name="Normal 47 3 3 4" xfId="31771"/>
    <cellStyle name="Normal 47 3 4" xfId="31860"/>
    <cellStyle name="Normal 47 3 4 2" xfId="32018"/>
    <cellStyle name="Normal 47 3 4 3" xfId="32182"/>
    <cellStyle name="Normal 47 3 5" xfId="31696"/>
    <cellStyle name="Normal 48" xfId="923"/>
    <cellStyle name="Normal 48 2" xfId="9625"/>
    <cellStyle name="Normal 48 3" xfId="31365"/>
    <cellStyle name="Normal 48 3 2" xfId="31415"/>
    <cellStyle name="Normal 48 3 3" xfId="31524"/>
    <cellStyle name="Normal 48 3 3 2" xfId="31583"/>
    <cellStyle name="Normal 48 3 3 3" xfId="31936"/>
    <cellStyle name="Normal 48 3 3 3 2" xfId="32094"/>
    <cellStyle name="Normal 48 3 3 3 3" xfId="32258"/>
    <cellStyle name="Normal 48 3 3 4" xfId="31772"/>
    <cellStyle name="Normal 48 3 4" xfId="31861"/>
    <cellStyle name="Normal 48 3 4 2" xfId="32019"/>
    <cellStyle name="Normal 48 3 4 3" xfId="32183"/>
    <cellStyle name="Normal 48 3 5" xfId="31697"/>
    <cellStyle name="Normal 49" xfId="925"/>
    <cellStyle name="Normal 49 2" xfId="8737"/>
    <cellStyle name="Normal 49 3" xfId="31366"/>
    <cellStyle name="Normal 49 3 2" xfId="31464"/>
    <cellStyle name="Normal 49 3 3" xfId="31525"/>
    <cellStyle name="Normal 49 3 3 2" xfId="31571"/>
    <cellStyle name="Normal 49 3 3 3" xfId="31937"/>
    <cellStyle name="Normal 49 3 3 3 2" xfId="32095"/>
    <cellStyle name="Normal 49 3 3 3 3" xfId="32259"/>
    <cellStyle name="Normal 49 3 3 4" xfId="31773"/>
    <cellStyle name="Normal 49 3 4" xfId="31862"/>
    <cellStyle name="Normal 49 3 4 2" xfId="32020"/>
    <cellStyle name="Normal 49 3 4 3" xfId="32184"/>
    <cellStyle name="Normal 49 3 5" xfId="31698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67"/>
    <cellStyle name="Normal 51 3 2" xfId="31420"/>
    <cellStyle name="Normal 51 3 3" xfId="31526"/>
    <cellStyle name="Normal 51 3 3 2" xfId="31575"/>
    <cellStyle name="Normal 51 3 3 3" xfId="31938"/>
    <cellStyle name="Normal 51 3 3 3 2" xfId="32096"/>
    <cellStyle name="Normal 51 3 3 3 3" xfId="32260"/>
    <cellStyle name="Normal 51 3 3 4" xfId="31774"/>
    <cellStyle name="Normal 51 3 4" xfId="31863"/>
    <cellStyle name="Normal 51 3 4 2" xfId="32021"/>
    <cellStyle name="Normal 51 3 4 3" xfId="32185"/>
    <cellStyle name="Normal 51 3 5" xfId="31699"/>
    <cellStyle name="Normal 52" xfId="1786"/>
    <cellStyle name="Normal 52 2" xfId="10488"/>
    <cellStyle name="Normal 52 3" xfId="31368"/>
    <cellStyle name="Normal 52 3 2" xfId="31451"/>
    <cellStyle name="Normal 52 3 3" xfId="31527"/>
    <cellStyle name="Normal 52 3 3 2" xfId="31619"/>
    <cellStyle name="Normal 52 3 3 3" xfId="31939"/>
    <cellStyle name="Normal 52 3 3 3 2" xfId="32097"/>
    <cellStyle name="Normal 52 3 3 3 3" xfId="32261"/>
    <cellStyle name="Normal 52 3 3 4" xfId="31775"/>
    <cellStyle name="Normal 52 3 4" xfId="31864"/>
    <cellStyle name="Normal 52 3 4 2" xfId="32022"/>
    <cellStyle name="Normal 52 3 4 3" xfId="32186"/>
    <cellStyle name="Normal 52 3 5" xfId="31700"/>
    <cellStyle name="Normal 53" xfId="1789"/>
    <cellStyle name="Normal 53 2" xfId="10491"/>
    <cellStyle name="Normal 53 3" xfId="31371"/>
    <cellStyle name="Normal 53 3 2" xfId="31463"/>
    <cellStyle name="Normal 53 3 3" xfId="31530"/>
    <cellStyle name="Normal 53 3 3 2" xfId="31576"/>
    <cellStyle name="Normal 53 3 3 3" xfId="31942"/>
    <cellStyle name="Normal 53 3 3 3 2" xfId="32100"/>
    <cellStyle name="Normal 53 3 3 3 3" xfId="32264"/>
    <cellStyle name="Normal 53 3 3 4" xfId="31778"/>
    <cellStyle name="Normal 53 3 4" xfId="31867"/>
    <cellStyle name="Normal 53 3 4 2" xfId="32025"/>
    <cellStyle name="Normal 53 3 4 3" xfId="32189"/>
    <cellStyle name="Normal 53 3 5" xfId="31703"/>
    <cellStyle name="Normal 54" xfId="1791"/>
    <cellStyle name="Normal 54 2" xfId="10493"/>
    <cellStyle name="Normal 54 3" xfId="31373"/>
    <cellStyle name="Normal 54 3 2" xfId="31412"/>
    <cellStyle name="Normal 54 3 3" xfId="31532"/>
    <cellStyle name="Normal 54 3 3 2" xfId="31578"/>
    <cellStyle name="Normal 54 3 3 3" xfId="31944"/>
    <cellStyle name="Normal 54 3 3 3 2" xfId="32102"/>
    <cellStyle name="Normal 54 3 3 3 3" xfId="32266"/>
    <cellStyle name="Normal 54 3 3 4" xfId="31780"/>
    <cellStyle name="Normal 54 3 4" xfId="31869"/>
    <cellStyle name="Normal 54 3 4 2" xfId="32027"/>
    <cellStyle name="Normal 54 3 4 3" xfId="32191"/>
    <cellStyle name="Normal 54 3 5" xfId="31705"/>
    <cellStyle name="Normal 55" xfId="1790"/>
    <cellStyle name="Normal 55 2" xfId="10492"/>
    <cellStyle name="Normal 55 3" xfId="31372"/>
    <cellStyle name="Normal 55 3 2" xfId="31429"/>
    <cellStyle name="Normal 55 3 3" xfId="31531"/>
    <cellStyle name="Normal 55 3 3 2" xfId="31627"/>
    <cellStyle name="Normal 55 3 3 3" xfId="31943"/>
    <cellStyle name="Normal 55 3 3 3 2" xfId="32101"/>
    <cellStyle name="Normal 55 3 3 3 3" xfId="32265"/>
    <cellStyle name="Normal 55 3 3 4" xfId="31779"/>
    <cellStyle name="Normal 55 3 4" xfId="31868"/>
    <cellStyle name="Normal 55 3 4 2" xfId="32026"/>
    <cellStyle name="Normal 55 3 4 3" xfId="32190"/>
    <cellStyle name="Normal 55 3 5" xfId="31704"/>
    <cellStyle name="Normal 56" xfId="1787"/>
    <cellStyle name="Normal 56 2" xfId="10489"/>
    <cellStyle name="Normal 56 3" xfId="31369"/>
    <cellStyle name="Normal 56 3 2" xfId="31414"/>
    <cellStyle name="Normal 56 3 3" xfId="31528"/>
    <cellStyle name="Normal 56 3 3 2" xfId="31605"/>
    <cellStyle name="Normal 56 3 3 3" xfId="31940"/>
    <cellStyle name="Normal 56 3 3 3 2" xfId="32098"/>
    <cellStyle name="Normal 56 3 3 3 3" xfId="32262"/>
    <cellStyle name="Normal 56 3 3 4" xfId="31776"/>
    <cellStyle name="Normal 56 3 4" xfId="31865"/>
    <cellStyle name="Normal 56 3 4 2" xfId="32023"/>
    <cellStyle name="Normal 56 3 4 3" xfId="32187"/>
    <cellStyle name="Normal 56 3 5" xfId="31701"/>
    <cellStyle name="Normal 57" xfId="1788"/>
    <cellStyle name="Normal 57 2" xfId="10490"/>
    <cellStyle name="Normal 57 3" xfId="31370"/>
    <cellStyle name="Normal 57 3 2" xfId="31443"/>
    <cellStyle name="Normal 57 3 3" xfId="31529"/>
    <cellStyle name="Normal 57 3 3 2" xfId="31590"/>
    <cellStyle name="Normal 57 3 3 3" xfId="31941"/>
    <cellStyle name="Normal 57 3 3 3 2" xfId="32099"/>
    <cellStyle name="Normal 57 3 3 3 3" xfId="32263"/>
    <cellStyle name="Normal 57 3 3 4" xfId="31777"/>
    <cellStyle name="Normal 57 3 4" xfId="31866"/>
    <cellStyle name="Normal 57 3 4 2" xfId="32024"/>
    <cellStyle name="Normal 57 3 4 3" xfId="32188"/>
    <cellStyle name="Normal 57 3 5" xfId="31702"/>
    <cellStyle name="Normal 58" xfId="1792"/>
    <cellStyle name="Normal 58 2" xfId="7023"/>
    <cellStyle name="Normal 58 2 2" xfId="31391"/>
    <cellStyle name="Normal 58 2 2 2" xfId="31403"/>
    <cellStyle name="Normal 58 2 2 3" xfId="31400"/>
    <cellStyle name="Normal 58 2 2 3 2" xfId="31480"/>
    <cellStyle name="Normal 58 2 2 3 2 2" xfId="31554"/>
    <cellStyle name="Normal 58 2 2 3 2 2 2" xfId="31814"/>
    <cellStyle name="Normal 58 2 2 3 2 2 3" xfId="31966"/>
    <cellStyle name="Normal 58 2 2 3 2 2 3 2" xfId="32124"/>
    <cellStyle name="Normal 58 2 2 3 2 2 3 3" xfId="32288"/>
    <cellStyle name="Normal 58 2 2 3 2 2 4" xfId="32135"/>
    <cellStyle name="Normal 58 2 2 3 2 2 5" xfId="31802"/>
    <cellStyle name="Normal 58 2 2 3 3" xfId="31891"/>
    <cellStyle name="Normal 58 2 2 3 3 2" xfId="32049"/>
    <cellStyle name="Normal 58 2 2 3 3 3" xfId="32213"/>
    <cellStyle name="Normal 58 2 2 3 4" xfId="31727"/>
    <cellStyle name="Normal 58 2 2 4" xfId="31621"/>
    <cellStyle name="Normal 58 2 3" xfId="31387"/>
    <cellStyle name="Normal 58 2 3 2" xfId="31473"/>
    <cellStyle name="Normal 58 2 3 3" xfId="31546"/>
    <cellStyle name="Normal 58 2 3 3 2" xfId="31810"/>
    <cellStyle name="Normal 58 2 3 3 3" xfId="31958"/>
    <cellStyle name="Normal 58 2 3 3 3 2" xfId="32116"/>
    <cellStyle name="Normal 58 2 3 3 3 3" xfId="32280"/>
    <cellStyle name="Normal 58 2 3 3 4" xfId="32133"/>
    <cellStyle name="Normal 58 2 3 3 5" xfId="31794"/>
    <cellStyle name="Normal 58 2 3 4" xfId="31883"/>
    <cellStyle name="Normal 58 2 3 4 2" xfId="32041"/>
    <cellStyle name="Normal 58 2 3 4 3" xfId="32205"/>
    <cellStyle name="Normal 58 2 3 5" xfId="31719"/>
    <cellStyle name="Normal 58 2 4" xfId="31633"/>
    <cellStyle name="Normal 58 3" xfId="10494"/>
    <cellStyle name="Normal 58 4" xfId="31374"/>
    <cellStyle name="Normal 58 4 2" xfId="31441"/>
    <cellStyle name="Normal 58 4 3" xfId="31533"/>
    <cellStyle name="Normal 58 4 3 2" xfId="31562"/>
    <cellStyle name="Normal 58 4 3 3" xfId="31945"/>
    <cellStyle name="Normal 58 4 3 3 2" xfId="32103"/>
    <cellStyle name="Normal 58 4 3 3 3" xfId="32267"/>
    <cellStyle name="Normal 58 4 3 4" xfId="31781"/>
    <cellStyle name="Normal 58 4 4" xfId="31870"/>
    <cellStyle name="Normal 58 4 4 2" xfId="32028"/>
    <cellStyle name="Normal 58 4 4 2 2" xfId="31649"/>
    <cellStyle name="Normal 58 4 4 2 3" xfId="31647"/>
    <cellStyle name="Normal 58 4 4 2 4" xfId="32292"/>
    <cellStyle name="Normal 58 4 4 2 5" xfId="31644"/>
    <cellStyle name="Normal 58 4 4 3" xfId="32192"/>
    <cellStyle name="Normal 58 4 4 4" xfId="31645"/>
    <cellStyle name="Normal 58 4 5" xfId="31706"/>
    <cellStyle name="Normal 58 5" xfId="31652"/>
    <cellStyle name="Normal 59" xfId="1795"/>
    <cellStyle name="Normal 59 2" xfId="10497"/>
    <cellStyle name="Normal 59 3" xfId="31376"/>
    <cellStyle name="Normal 59 3 2" xfId="31449"/>
    <cellStyle name="Normal 59 3 3" xfId="31535"/>
    <cellStyle name="Normal 59 3 3 2" xfId="31587"/>
    <cellStyle name="Normal 59 3 3 3" xfId="31947"/>
    <cellStyle name="Normal 59 3 3 3 2" xfId="32105"/>
    <cellStyle name="Normal 59 3 3 3 3" xfId="32269"/>
    <cellStyle name="Normal 59 3 3 4" xfId="31783"/>
    <cellStyle name="Normal 59 3 4" xfId="31872"/>
    <cellStyle name="Normal 59 3 4 2" xfId="32030"/>
    <cellStyle name="Normal 59 3 4 3" xfId="32194"/>
    <cellStyle name="Normal 59 3 5" xfId="31708"/>
    <cellStyle name="Normal 6" xfId="13"/>
    <cellStyle name="Normal 6 2" xfId="264"/>
    <cellStyle name="Normal 6 2 2" xfId="8970"/>
    <cellStyle name="Normal 6 2 3" xfId="31356"/>
    <cellStyle name="Normal 6 2 3 2" xfId="31410"/>
    <cellStyle name="Normal 6 2 3 3" xfId="31515"/>
    <cellStyle name="Normal 6 2 3 3 2" xfId="31625"/>
    <cellStyle name="Normal 6 2 3 3 3" xfId="31927"/>
    <cellStyle name="Normal 6 2 3 3 3 2" xfId="32085"/>
    <cellStyle name="Normal 6 2 3 3 3 3" xfId="32249"/>
    <cellStyle name="Normal 6 2 3 3 4" xfId="31763"/>
    <cellStyle name="Normal 6 2 3 4" xfId="31852"/>
    <cellStyle name="Normal 6 2 3 4 2" xfId="32010"/>
    <cellStyle name="Normal 6 2 3 4 3" xfId="32174"/>
    <cellStyle name="Normal 6 2 3 5" xfId="31688"/>
    <cellStyle name="Normal 6 3" xfId="239"/>
    <cellStyle name="Normal 6 4" xfId="31323"/>
    <cellStyle name="Normal 6 4 2" xfId="31450"/>
    <cellStyle name="Normal 6 4 3" xfId="31482"/>
    <cellStyle name="Normal 6 4 3 2" xfId="31569"/>
    <cellStyle name="Normal 6 4 3 3" xfId="31894"/>
    <cellStyle name="Normal 6 4 3 3 2" xfId="32052"/>
    <cellStyle name="Normal 6 4 3 3 3" xfId="32216"/>
    <cellStyle name="Normal 6 4 3 4" xfId="31730"/>
    <cellStyle name="Normal 6 4 4" xfId="31819"/>
    <cellStyle name="Normal 6 4 4 2" xfId="31977"/>
    <cellStyle name="Normal 6 4 4 3" xfId="32141"/>
    <cellStyle name="Normal 6 4 5" xfId="31655"/>
    <cellStyle name="Normal 60" xfId="2007"/>
    <cellStyle name="Normal 60 2" xfId="10709"/>
    <cellStyle name="Normal 60 3" xfId="31377"/>
    <cellStyle name="Normal 60 3 2" xfId="31460"/>
    <cellStyle name="Normal 60 3 3" xfId="31536"/>
    <cellStyle name="Normal 60 3 3 2" xfId="31573"/>
    <cellStyle name="Normal 60 3 3 3" xfId="31948"/>
    <cellStyle name="Normal 60 3 3 3 2" xfId="32106"/>
    <cellStyle name="Normal 60 3 3 3 3" xfId="32270"/>
    <cellStyle name="Normal 60 3 3 4" xfId="31784"/>
    <cellStyle name="Normal 60 3 4" xfId="31873"/>
    <cellStyle name="Normal 60 3 4 2" xfId="32031"/>
    <cellStyle name="Normal 60 3 4 3" xfId="32195"/>
    <cellStyle name="Normal 60 3 5" xfId="31709"/>
    <cellStyle name="Normal 61" xfId="3515"/>
    <cellStyle name="Normal 61 2" xfId="12217"/>
    <cellStyle name="Normal 61 3" xfId="31378"/>
    <cellStyle name="Normal 61 3 2" xfId="31416"/>
    <cellStyle name="Normal 61 3 3" xfId="31537"/>
    <cellStyle name="Normal 61 3 3 2" xfId="31613"/>
    <cellStyle name="Normal 61 3 3 3" xfId="31949"/>
    <cellStyle name="Normal 61 3 3 3 2" xfId="32107"/>
    <cellStyle name="Normal 61 3 3 3 3" xfId="32271"/>
    <cellStyle name="Normal 61 3 3 4" xfId="31785"/>
    <cellStyle name="Normal 61 3 4" xfId="31874"/>
    <cellStyle name="Normal 61 3 4 2" xfId="32032"/>
    <cellStyle name="Normal 61 3 4 3" xfId="32196"/>
    <cellStyle name="Normal 61 3 5" xfId="31710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79"/>
    <cellStyle name="Normal 63 3 2" xfId="31465"/>
    <cellStyle name="Normal 63 3 3" xfId="31538"/>
    <cellStyle name="Normal 63 3 3 2" xfId="31617"/>
    <cellStyle name="Normal 63 3 3 3" xfId="31950"/>
    <cellStyle name="Normal 63 3 3 3 2" xfId="32108"/>
    <cellStyle name="Normal 63 3 3 3 3" xfId="32272"/>
    <cellStyle name="Normal 63 3 3 4" xfId="31786"/>
    <cellStyle name="Normal 63 3 4" xfId="31875"/>
    <cellStyle name="Normal 63 3 4 2" xfId="32033"/>
    <cellStyle name="Normal 63 3 4 3" xfId="32197"/>
    <cellStyle name="Normal 63 3 5" xfId="31711"/>
    <cellStyle name="Normal 64" xfId="6959"/>
    <cellStyle name="Normal 64 2" xfId="15660"/>
    <cellStyle name="Normal 64 3" xfId="31382"/>
    <cellStyle name="Normal 64 3 2" xfId="31439"/>
    <cellStyle name="Normal 64 3 3" xfId="31541"/>
    <cellStyle name="Normal 64 3 3 2" xfId="31608"/>
    <cellStyle name="Normal 64 3 3 3" xfId="31953"/>
    <cellStyle name="Normal 64 3 3 3 2" xfId="32111"/>
    <cellStyle name="Normal 64 3 3 3 3" xfId="32275"/>
    <cellStyle name="Normal 64 3 3 4" xfId="31789"/>
    <cellStyle name="Normal 64 3 4" xfId="31878"/>
    <cellStyle name="Normal 64 3 4 2" xfId="32036"/>
    <cellStyle name="Normal 64 3 4 3" xfId="32200"/>
    <cellStyle name="Normal 64 3 5" xfId="31714"/>
    <cellStyle name="Normal 65" xfId="6960"/>
    <cellStyle name="Normal 65 2" xfId="15661"/>
    <cellStyle name="Normal 65 3" xfId="31383"/>
    <cellStyle name="Normal 65 3 2" xfId="31458"/>
    <cellStyle name="Normal 65 3 3" xfId="31542"/>
    <cellStyle name="Normal 65 3 3 2" xfId="31572"/>
    <cellStyle name="Normal 65 3 3 3" xfId="31954"/>
    <cellStyle name="Normal 65 3 3 3 2" xfId="32112"/>
    <cellStyle name="Normal 65 3 3 3 3" xfId="32276"/>
    <cellStyle name="Normal 65 3 3 4" xfId="31790"/>
    <cellStyle name="Normal 65 3 4" xfId="31879"/>
    <cellStyle name="Normal 65 3 4 2" xfId="32037"/>
    <cellStyle name="Normal 65 3 4 3" xfId="32201"/>
    <cellStyle name="Normal 65 3 5" xfId="31715"/>
    <cellStyle name="Normal 66" xfId="6961"/>
    <cellStyle name="Normal 66 2" xfId="15662"/>
    <cellStyle name="Normal 66 3" xfId="31384"/>
    <cellStyle name="Normal 66 3 2" xfId="31425"/>
    <cellStyle name="Normal 66 3 3" xfId="31543"/>
    <cellStyle name="Normal 66 3 3 2" xfId="31592"/>
    <cellStyle name="Normal 66 3 3 3" xfId="31955"/>
    <cellStyle name="Normal 66 3 3 3 2" xfId="32113"/>
    <cellStyle name="Normal 66 3 3 3 3" xfId="32277"/>
    <cellStyle name="Normal 66 3 3 4" xfId="31791"/>
    <cellStyle name="Normal 66 3 4" xfId="31880"/>
    <cellStyle name="Normal 66 3 4 2" xfId="32038"/>
    <cellStyle name="Normal 66 3 4 3" xfId="32202"/>
    <cellStyle name="Normal 66 3 5" xfId="31716"/>
    <cellStyle name="Normal 67" xfId="6956"/>
    <cellStyle name="Normal 67 2" xfId="15658"/>
    <cellStyle name="Normal 67 3" xfId="31380"/>
    <cellStyle name="Normal 67 3 2" xfId="31461"/>
    <cellStyle name="Normal 67 3 3" xfId="31539"/>
    <cellStyle name="Normal 67 3 3 2" xfId="31624"/>
    <cellStyle name="Normal 67 3 3 3" xfId="31951"/>
    <cellStyle name="Normal 67 3 3 3 2" xfId="32109"/>
    <cellStyle name="Normal 67 3 3 3 3" xfId="32273"/>
    <cellStyle name="Normal 67 3 3 4" xfId="31787"/>
    <cellStyle name="Normal 67 3 4" xfId="31876"/>
    <cellStyle name="Normal 67 3 4 2" xfId="32034"/>
    <cellStyle name="Normal 67 3 4 3" xfId="32198"/>
    <cellStyle name="Normal 67 3 5" xfId="31712"/>
    <cellStyle name="Normal 68" xfId="6957"/>
    <cellStyle name="Normal 68 2" xfId="15659"/>
    <cellStyle name="Normal 68 3" xfId="31381"/>
    <cellStyle name="Normal 68 3 2" xfId="31427"/>
    <cellStyle name="Normal 68 3 3" xfId="31540"/>
    <cellStyle name="Normal 68 3 3 2" xfId="31566"/>
    <cellStyle name="Normal 68 3 3 3" xfId="31952"/>
    <cellStyle name="Normal 68 3 3 3 2" xfId="32110"/>
    <cellStyle name="Normal 68 3 3 3 3" xfId="32274"/>
    <cellStyle name="Normal 68 3 3 4" xfId="31788"/>
    <cellStyle name="Normal 68 3 4" xfId="31877"/>
    <cellStyle name="Normal 68 3 4 2" xfId="32035"/>
    <cellStyle name="Normal 68 3 4 3" xfId="32199"/>
    <cellStyle name="Normal 68 3 5" xfId="31713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393"/>
    <cellStyle name="Normal 71 2 2 2" xfId="31417"/>
    <cellStyle name="Normal 71 2 2 3" xfId="31548"/>
    <cellStyle name="Normal 71 2 2 3 2" xfId="31618"/>
    <cellStyle name="Normal 71 2 2 3 3" xfId="31960"/>
    <cellStyle name="Normal 71 2 2 3 3 2" xfId="32118"/>
    <cellStyle name="Normal 71 2 2 3 3 3" xfId="32282"/>
    <cellStyle name="Normal 71 2 2 3 4" xfId="31796"/>
    <cellStyle name="Normal 71 2 2 4" xfId="31885"/>
    <cellStyle name="Normal 71 2 2 4 2" xfId="32043"/>
    <cellStyle name="Normal 71 2 2 4 3" xfId="32207"/>
    <cellStyle name="Normal 71 2 2 5" xfId="31721"/>
    <cellStyle name="Normal 71 2 3" xfId="31389"/>
    <cellStyle name="Normal 71 2 4" xfId="31636"/>
    <cellStyle name="Normal 71 2 5" xfId="31653"/>
    <cellStyle name="Normal 71 3" xfId="31385"/>
    <cellStyle name="Normal 71 3 2" xfId="31454"/>
    <cellStyle name="Normal 71 3 3" xfId="31544"/>
    <cellStyle name="Normal 71 3 3 2" xfId="31591"/>
    <cellStyle name="Normal 71 3 3 3" xfId="31956"/>
    <cellStyle name="Normal 71 3 3 3 2" xfId="32114"/>
    <cellStyle name="Normal 71 3 3 3 3" xfId="32278"/>
    <cellStyle name="Normal 71 3 3 4" xfId="31792"/>
    <cellStyle name="Normal 71 3 4" xfId="31881"/>
    <cellStyle name="Normal 71 3 4 2" xfId="32039"/>
    <cellStyle name="Normal 71 3 4 3" xfId="32203"/>
    <cellStyle name="Normal 71 3 5" xfId="31717"/>
    <cellStyle name="Normal 71 4" xfId="31631"/>
    <cellStyle name="Normal 72" xfId="7022"/>
    <cellStyle name="Normal 72 2" xfId="31390"/>
    <cellStyle name="Normal 72 2 2" xfId="31402"/>
    <cellStyle name="Normal 72 2 3" xfId="31398"/>
    <cellStyle name="Normal 72 2 3 2" xfId="31478"/>
    <cellStyle name="Normal 72 2 3 2 2" xfId="31552"/>
    <cellStyle name="Normal 72 2 3 2 2 2" xfId="31809"/>
    <cellStyle name="Normal 72 2 3 2 2 3" xfId="31964"/>
    <cellStyle name="Normal 72 2 3 2 2 3 2" xfId="32122"/>
    <cellStyle name="Normal 72 2 3 2 2 3 3" xfId="32286"/>
    <cellStyle name="Normal 72 2 3 2 2 4" xfId="32128"/>
    <cellStyle name="Normal 72 2 3 2 2 5" xfId="31800"/>
    <cellStyle name="Normal 72 2 3 3" xfId="31889"/>
    <cellStyle name="Normal 72 2 3 3 2" xfId="32047"/>
    <cellStyle name="Normal 72 2 3 3 3" xfId="32211"/>
    <cellStyle name="Normal 72 2 3 4" xfId="31725"/>
    <cellStyle name="Normal 72 2 4" xfId="31597"/>
    <cellStyle name="Normal 72 3" xfId="31386"/>
    <cellStyle name="Normal 72 3 2" xfId="31472"/>
    <cellStyle name="Normal 72 3 3" xfId="31545"/>
    <cellStyle name="Normal 72 3 3 2" xfId="31813"/>
    <cellStyle name="Normal 72 3 3 3" xfId="31957"/>
    <cellStyle name="Normal 72 3 3 3 2" xfId="32115"/>
    <cellStyle name="Normal 72 3 3 3 3" xfId="32279"/>
    <cellStyle name="Normal 72 3 3 4" xfId="32129"/>
    <cellStyle name="Normal 72 3 3 5" xfId="31793"/>
    <cellStyle name="Normal 72 3 4" xfId="31882"/>
    <cellStyle name="Normal 72 3 4 2" xfId="32040"/>
    <cellStyle name="Normal 72 3 4 3" xfId="32204"/>
    <cellStyle name="Normal 72 3 5" xfId="31718"/>
    <cellStyle name="Normal 72 4" xfId="31632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2"/>
    <cellStyle name="Normal 75 2 2" xfId="31404"/>
    <cellStyle name="Normal 75 2 3" xfId="31399"/>
    <cellStyle name="Normal 75 2 3 2" xfId="31479"/>
    <cellStyle name="Normal 75 2 3 2 2" xfId="31553"/>
    <cellStyle name="Normal 75 2 3 2 2 2" xfId="31812"/>
    <cellStyle name="Normal 75 2 3 2 2 3" xfId="31965"/>
    <cellStyle name="Normal 75 2 3 2 2 3 2" xfId="32123"/>
    <cellStyle name="Normal 75 2 3 2 2 3 3" xfId="32287"/>
    <cellStyle name="Normal 75 2 3 2 2 4" xfId="32132"/>
    <cellStyle name="Normal 75 2 3 2 2 5" xfId="31801"/>
    <cellStyle name="Normal 75 2 3 3" xfId="31890"/>
    <cellStyle name="Normal 75 2 3 3 2" xfId="32048"/>
    <cellStyle name="Normal 75 2 3 3 3" xfId="32212"/>
    <cellStyle name="Normal 75 2 3 4" xfId="31726"/>
    <cellStyle name="Normal 75 2 4" xfId="31602"/>
    <cellStyle name="Normal 75 3" xfId="31388"/>
    <cellStyle name="Normal 75 3 2" xfId="31474"/>
    <cellStyle name="Normal 75 3 3" xfId="31547"/>
    <cellStyle name="Normal 75 3 3 2" xfId="31806"/>
    <cellStyle name="Normal 75 3 3 3" xfId="31959"/>
    <cellStyle name="Normal 75 3 3 3 2" xfId="32117"/>
    <cellStyle name="Normal 75 3 3 3 3" xfId="32281"/>
    <cellStyle name="Normal 75 3 3 4" xfId="32136"/>
    <cellStyle name="Normal 75 3 3 5" xfId="31795"/>
    <cellStyle name="Normal 75 3 4" xfId="31884"/>
    <cellStyle name="Normal 75 3 4 2" xfId="32042"/>
    <cellStyle name="Normal 75 3 4 3" xfId="32206"/>
    <cellStyle name="Normal 75 3 5" xfId="31720"/>
    <cellStyle name="Normal 75 4" xfId="31634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2"/>
    <cellStyle name="Normal 8 2 3 2" xfId="31436"/>
    <cellStyle name="Normal 8 2 3 3" xfId="31501"/>
    <cellStyle name="Normal 8 2 3 3 2" xfId="31612"/>
    <cellStyle name="Normal 8 2 3 3 3" xfId="31913"/>
    <cellStyle name="Normal 8 2 3 3 3 2" xfId="32071"/>
    <cellStyle name="Normal 8 2 3 3 3 3" xfId="32235"/>
    <cellStyle name="Normal 8 2 3 3 4" xfId="31749"/>
    <cellStyle name="Normal 8 2 3 4" xfId="31838"/>
    <cellStyle name="Normal 8 2 3 4 2" xfId="31996"/>
    <cellStyle name="Normal 8 2 3 4 3" xfId="32160"/>
    <cellStyle name="Normal 8 2 3 5" xfId="31674"/>
    <cellStyle name="Normal 8 3" xfId="260"/>
    <cellStyle name="Normal 8 4" xfId="31324"/>
    <cellStyle name="Normal 8 4 2" xfId="31422"/>
    <cellStyle name="Normal 8 4 3" xfId="31483"/>
    <cellStyle name="Normal 8 4 3 2" xfId="31628"/>
    <cellStyle name="Normal 8 4 3 3" xfId="31895"/>
    <cellStyle name="Normal 8 4 3 3 2" xfId="32053"/>
    <cellStyle name="Normal 8 4 3 3 3" xfId="32217"/>
    <cellStyle name="Normal 8 4 3 4" xfId="31731"/>
    <cellStyle name="Normal 8 4 4" xfId="31820"/>
    <cellStyle name="Normal 8 4 4 2" xfId="31978"/>
    <cellStyle name="Normal 8 4 4 3" xfId="32142"/>
    <cellStyle name="Normal 8 4 5" xfId="31656"/>
    <cellStyle name="Normal 80" xfId="31648"/>
    <cellStyle name="Normal 81" xfId="31643"/>
    <cellStyle name="Normal 9" xfId="19"/>
    <cellStyle name="Normal 9 2" xfId="255"/>
    <cellStyle name="Normal 9 2 2" xfId="8966"/>
    <cellStyle name="Normal 9 2 3" xfId="31352"/>
    <cellStyle name="Normal 9 2 3 2" xfId="31407"/>
    <cellStyle name="Normal 9 2 3 3" xfId="31511"/>
    <cellStyle name="Normal 9 2 3 3 2" xfId="31559"/>
    <cellStyle name="Normal 9 2 3 3 3" xfId="31923"/>
    <cellStyle name="Normal 9 2 3 3 3 2" xfId="32081"/>
    <cellStyle name="Normal 9 2 3 3 3 3" xfId="32245"/>
    <cellStyle name="Normal 9 2 3 3 4" xfId="31759"/>
    <cellStyle name="Normal 9 2 3 4" xfId="31848"/>
    <cellStyle name="Normal 9 2 3 4 2" xfId="32006"/>
    <cellStyle name="Normal 9 2 3 4 3" xfId="32170"/>
    <cellStyle name="Normal 9 2 3 5" xfId="31684"/>
    <cellStyle name="Normal 9 3" xfId="251"/>
    <cellStyle name="Normal 9 4" xfId="31325"/>
    <cellStyle name="Normal 9 4 2" xfId="31444"/>
    <cellStyle name="Normal 9 4 3" xfId="31484"/>
    <cellStyle name="Normal 9 4 3 2" xfId="31595"/>
    <cellStyle name="Normal 9 4 3 3" xfId="31896"/>
    <cellStyle name="Normal 9 4 3 3 2" xfId="32054"/>
    <cellStyle name="Normal 9 4 3 3 3" xfId="32218"/>
    <cellStyle name="Normal 9 4 3 4" xfId="31732"/>
    <cellStyle name="Normal 9 4 4" xfId="31821"/>
    <cellStyle name="Normal 9 4 4 2" xfId="31979"/>
    <cellStyle name="Normal 9 4 4 3" xfId="32143"/>
    <cellStyle name="Normal 9 4 5" xfId="31657"/>
    <cellStyle name="Texte explicatif 2" xfId="6958"/>
  </cellStyles>
  <dxfs count="0"/>
  <tableStyles count="0" defaultTableStyle="TableStyleMedium2" defaultPivotStyle="PivotStyleLight16"/>
  <colors>
    <mruColors>
      <color rgb="FF339933"/>
      <color rgb="FFFF66CC"/>
      <color rgb="FF00FFCC"/>
      <color rgb="FF9933FF"/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workbookViewId="0">
      <pane xSplit="5" ySplit="3" topLeftCell="F151" activePane="bottomRight" state="frozen"/>
      <selection pane="topRight" activeCell="F1" sqref="F1"/>
      <selection pane="bottomLeft" activeCell="A4" sqref="A4"/>
      <selection pane="bottomRight" activeCell="B151" sqref="B151"/>
    </sheetView>
  </sheetViews>
  <sheetFormatPr baseColWidth="10" defaultRowHeight="15"/>
  <cols>
    <col min="1" max="1" width="8.85546875" customWidth="1"/>
    <col min="2" max="2" width="14.5703125" customWidth="1"/>
    <col min="3" max="3" width="19.85546875" customWidth="1"/>
    <col min="4" max="4" width="18.42578125" customWidth="1"/>
    <col min="5" max="5" width="8.42578125" customWidth="1"/>
    <col min="6" max="11" width="11.42578125" style="109"/>
    <col min="12" max="12" width="14" customWidth="1"/>
  </cols>
  <sheetData>
    <row r="1" spans="1:16" ht="15" customHeight="1">
      <c r="A1" s="29" t="s">
        <v>0</v>
      </c>
      <c r="B1" s="26" t="s">
        <v>1</v>
      </c>
      <c r="C1" s="26" t="s">
        <v>2</v>
      </c>
      <c r="D1" s="26" t="s">
        <v>3</v>
      </c>
      <c r="E1" s="26"/>
      <c r="F1" s="32" t="s">
        <v>4</v>
      </c>
      <c r="G1" s="33"/>
      <c r="H1" s="34"/>
      <c r="I1" s="35" t="s">
        <v>170</v>
      </c>
      <c r="J1" s="1" t="s">
        <v>5</v>
      </c>
      <c r="K1" s="39" t="s">
        <v>5</v>
      </c>
      <c r="L1" s="40"/>
    </row>
    <row r="2" spans="1:16" ht="15" customHeight="1">
      <c r="A2" s="30"/>
      <c r="B2" s="27"/>
      <c r="C2" s="27"/>
      <c r="D2" s="27"/>
      <c r="E2" s="27"/>
      <c r="F2" s="59" t="s">
        <v>12</v>
      </c>
      <c r="G2" s="59"/>
      <c r="H2" s="59"/>
      <c r="I2" s="36"/>
      <c r="J2" s="1" t="s">
        <v>6</v>
      </c>
      <c r="K2" s="38" t="s">
        <v>7</v>
      </c>
      <c r="L2" s="38"/>
    </row>
    <row r="3" spans="1:16">
      <c r="A3" s="31"/>
      <c r="B3" s="28"/>
      <c r="C3" s="28"/>
      <c r="D3" s="28"/>
      <c r="E3" s="28"/>
      <c r="F3" s="47" t="s">
        <v>8</v>
      </c>
      <c r="G3" s="47" t="s">
        <v>9</v>
      </c>
      <c r="H3" s="47" t="s">
        <v>10</v>
      </c>
      <c r="I3" s="37"/>
      <c r="J3" s="2" t="s">
        <v>13</v>
      </c>
      <c r="K3" s="41" t="s">
        <v>18</v>
      </c>
      <c r="L3" s="42"/>
    </row>
    <row r="4" spans="1:16">
      <c r="A4" s="25">
        <v>1</v>
      </c>
      <c r="B4" s="23">
        <v>36050205</v>
      </c>
      <c r="C4" s="20" t="s">
        <v>174</v>
      </c>
      <c r="D4" s="20" t="s">
        <v>175</v>
      </c>
      <c r="E4" s="22" t="s">
        <v>176</v>
      </c>
      <c r="F4" s="62">
        <f>VLOOKUP(B4,'TD MATHS 5'!B:K,10,FALSE)</f>
        <v>11</v>
      </c>
      <c r="G4" s="62">
        <v>4</v>
      </c>
      <c r="H4" s="62"/>
      <c r="I4" s="62">
        <f>(F4+G4)/2</f>
        <v>7.5</v>
      </c>
      <c r="J4" s="5"/>
      <c r="K4" s="62">
        <v>15.5</v>
      </c>
      <c r="L4" s="20"/>
      <c r="M4" s="16"/>
      <c r="N4" s="16"/>
      <c r="O4" s="16"/>
      <c r="P4" s="16"/>
    </row>
    <row r="5" spans="1:16">
      <c r="A5" s="25">
        <f>1+A4</f>
        <v>2</v>
      </c>
      <c r="B5" s="23">
        <v>36026384</v>
      </c>
      <c r="C5" s="20" t="s">
        <v>177</v>
      </c>
      <c r="D5" s="20" t="s">
        <v>178</v>
      </c>
      <c r="E5" s="22" t="s">
        <v>176</v>
      </c>
      <c r="F5" s="62">
        <f>VLOOKUP(B5,'TD MATHS 5'!B:K,10,FALSE)</f>
        <v>10.5</v>
      </c>
      <c r="G5" s="62">
        <v>8.75</v>
      </c>
      <c r="H5" s="62"/>
      <c r="I5" s="62">
        <f t="shared" ref="I5:I68" si="0">(F5+G5)/2</f>
        <v>9.625</v>
      </c>
      <c r="J5" s="5"/>
      <c r="K5" s="62">
        <v>18.25</v>
      </c>
      <c r="L5" s="20"/>
      <c r="M5" s="16"/>
      <c r="N5" s="16"/>
      <c r="O5" s="16"/>
      <c r="P5" s="16"/>
    </row>
    <row r="6" spans="1:16">
      <c r="A6" s="25">
        <f t="shared" ref="A6:A69" si="1">1+A5</f>
        <v>3</v>
      </c>
      <c r="B6" s="23">
        <v>36024532</v>
      </c>
      <c r="C6" s="20" t="s">
        <v>179</v>
      </c>
      <c r="D6" s="20" t="s">
        <v>56</v>
      </c>
      <c r="E6" s="22" t="s">
        <v>176</v>
      </c>
      <c r="F6" s="62" t="str">
        <f>VLOOKUP(B6,'TD MATHS 5'!B:K,10,FALSE)</f>
        <v>abs</v>
      </c>
      <c r="G6" s="62"/>
      <c r="H6" s="62"/>
      <c r="I6" s="62" t="e">
        <f t="shared" si="0"/>
        <v>#VALUE!</v>
      </c>
      <c r="J6" s="5"/>
      <c r="K6" s="62"/>
      <c r="L6" s="20"/>
      <c r="M6" s="16"/>
      <c r="N6" s="16"/>
      <c r="O6" s="16"/>
      <c r="P6" s="16"/>
    </row>
    <row r="7" spans="1:16">
      <c r="A7" s="25">
        <f t="shared" si="1"/>
        <v>4</v>
      </c>
      <c r="B7" s="23">
        <v>36027596</v>
      </c>
      <c r="C7" s="20" t="s">
        <v>180</v>
      </c>
      <c r="D7" s="20" t="s">
        <v>181</v>
      </c>
      <c r="E7" s="22" t="s">
        <v>176</v>
      </c>
      <c r="F7" s="62">
        <f>VLOOKUP(B7,'TD MATHS 5'!B:K,10,FALSE)</f>
        <v>11</v>
      </c>
      <c r="G7" s="62">
        <v>9.25</v>
      </c>
      <c r="H7" s="62"/>
      <c r="I7" s="62">
        <f t="shared" si="0"/>
        <v>10.125</v>
      </c>
      <c r="J7" s="5"/>
      <c r="K7" s="62">
        <v>16.5</v>
      </c>
      <c r="L7" s="20"/>
      <c r="M7" s="16"/>
      <c r="N7" s="16"/>
      <c r="O7" s="16"/>
      <c r="P7" s="16"/>
    </row>
    <row r="8" spans="1:16">
      <c r="A8" s="25">
        <f t="shared" si="1"/>
        <v>5</v>
      </c>
      <c r="B8" s="19" t="s">
        <v>94</v>
      </c>
      <c r="C8" s="20" t="s">
        <v>95</v>
      </c>
      <c r="D8" s="17" t="s">
        <v>182</v>
      </c>
      <c r="E8" s="18" t="s">
        <v>176</v>
      </c>
      <c r="F8" s="62">
        <f>VLOOKUP(B8,'TD MATHS 5'!B:K,10,FALSE)</f>
        <v>11</v>
      </c>
      <c r="G8" s="62">
        <v>4.25</v>
      </c>
      <c r="H8" s="62"/>
      <c r="I8" s="62">
        <f t="shared" si="0"/>
        <v>7.625</v>
      </c>
      <c r="J8" s="5"/>
      <c r="K8" s="62"/>
      <c r="L8" s="20"/>
      <c r="M8" s="16"/>
      <c r="N8" s="16"/>
      <c r="O8" s="16"/>
      <c r="P8" s="16"/>
    </row>
    <row r="9" spans="1:16">
      <c r="A9" s="25">
        <f t="shared" si="1"/>
        <v>6</v>
      </c>
      <c r="B9" s="20" t="s">
        <v>183</v>
      </c>
      <c r="C9" s="20" t="s">
        <v>184</v>
      </c>
      <c r="D9" s="20" t="s">
        <v>185</v>
      </c>
      <c r="E9" s="22" t="s">
        <v>176</v>
      </c>
      <c r="F9" s="62">
        <f>VLOOKUP(B9,'TD MATHS 5'!B:K,10,FALSE)</f>
        <v>11</v>
      </c>
      <c r="G9" s="62">
        <v>8</v>
      </c>
      <c r="H9" s="62"/>
      <c r="I9" s="62">
        <f t="shared" si="0"/>
        <v>9.5</v>
      </c>
      <c r="J9" s="5"/>
      <c r="K9" s="62">
        <v>9</v>
      </c>
      <c r="L9" s="20"/>
      <c r="M9" s="16"/>
      <c r="N9" s="16"/>
      <c r="O9" s="16"/>
      <c r="P9" s="16"/>
    </row>
    <row r="10" spans="1:16">
      <c r="A10" s="25">
        <f t="shared" si="1"/>
        <v>7</v>
      </c>
      <c r="B10" s="23" t="s">
        <v>186</v>
      </c>
      <c r="C10" s="20" t="s">
        <v>187</v>
      </c>
      <c r="D10" s="20" t="s">
        <v>188</v>
      </c>
      <c r="E10" s="22" t="s">
        <v>176</v>
      </c>
      <c r="F10" s="62">
        <f>VLOOKUP(B10,'TD MATHS 5'!B:K,10,FALSE)</f>
        <v>15.5</v>
      </c>
      <c r="G10" s="62">
        <v>11.75</v>
      </c>
      <c r="H10" s="62"/>
      <c r="I10" s="62">
        <f t="shared" si="0"/>
        <v>13.625</v>
      </c>
      <c r="J10" s="5"/>
      <c r="K10" s="62">
        <v>12.25</v>
      </c>
      <c r="L10" s="20"/>
      <c r="M10" s="16"/>
      <c r="N10" s="16"/>
      <c r="O10" s="16"/>
      <c r="P10" s="16"/>
    </row>
    <row r="11" spans="1:16">
      <c r="A11" s="25">
        <f t="shared" si="1"/>
        <v>8</v>
      </c>
      <c r="B11" s="15">
        <v>36031076</v>
      </c>
      <c r="C11" s="20" t="s">
        <v>189</v>
      </c>
      <c r="D11" s="20" t="s">
        <v>190</v>
      </c>
      <c r="E11" s="22" t="s">
        <v>176</v>
      </c>
      <c r="F11" s="62">
        <f>VLOOKUP(B11,'TD MATHS 5'!B:K,10,FALSE)</f>
        <v>14.5</v>
      </c>
      <c r="G11" s="62">
        <v>11.5</v>
      </c>
      <c r="H11" s="62"/>
      <c r="I11" s="62">
        <f t="shared" si="0"/>
        <v>13</v>
      </c>
      <c r="J11" s="13"/>
      <c r="K11" s="62">
        <v>13.5</v>
      </c>
      <c r="L11" s="20"/>
      <c r="M11" s="16"/>
      <c r="N11" s="16"/>
      <c r="O11" s="16"/>
      <c r="P11" s="16"/>
    </row>
    <row r="12" spans="1:16">
      <c r="A12" s="25">
        <f t="shared" si="1"/>
        <v>9</v>
      </c>
      <c r="B12" s="23">
        <v>36031563</v>
      </c>
      <c r="C12" s="20" t="s">
        <v>191</v>
      </c>
      <c r="D12" s="20" t="s">
        <v>61</v>
      </c>
      <c r="E12" s="22" t="s">
        <v>176</v>
      </c>
      <c r="F12" s="62">
        <f>VLOOKUP(B12,'TD MATHS 5'!B:K,10,FALSE)</f>
        <v>10.5</v>
      </c>
      <c r="G12" s="62">
        <v>9.25</v>
      </c>
      <c r="H12" s="62"/>
      <c r="I12" s="62">
        <f t="shared" si="0"/>
        <v>9.875</v>
      </c>
      <c r="J12" s="5"/>
      <c r="K12" s="62">
        <v>16</v>
      </c>
      <c r="L12" s="20"/>
      <c r="M12" s="16"/>
      <c r="N12" s="16"/>
      <c r="O12" s="16"/>
      <c r="P12" s="16"/>
    </row>
    <row r="13" spans="1:16">
      <c r="A13" s="25">
        <f t="shared" si="1"/>
        <v>10</v>
      </c>
      <c r="B13" s="23">
        <v>36037386</v>
      </c>
      <c r="C13" s="20" t="s">
        <v>192</v>
      </c>
      <c r="D13" s="20" t="s">
        <v>39</v>
      </c>
      <c r="E13" s="22" t="s">
        <v>176</v>
      </c>
      <c r="F13" s="62">
        <f>VLOOKUP(B13,'TD MATHS 5'!B:K,10,FALSE)</f>
        <v>10</v>
      </c>
      <c r="G13" s="62">
        <v>7</v>
      </c>
      <c r="H13" s="62"/>
      <c r="I13" s="62">
        <f t="shared" si="0"/>
        <v>8.5</v>
      </c>
      <c r="J13" s="5"/>
      <c r="K13" s="62">
        <v>15</v>
      </c>
      <c r="L13" s="20"/>
      <c r="M13" s="16"/>
      <c r="N13" s="16"/>
      <c r="O13" s="16"/>
      <c r="P13" s="16"/>
    </row>
    <row r="14" spans="1:16">
      <c r="A14" s="25">
        <f t="shared" si="1"/>
        <v>11</v>
      </c>
      <c r="B14" s="19" t="s">
        <v>105</v>
      </c>
      <c r="C14" s="17" t="s">
        <v>38</v>
      </c>
      <c r="D14" s="17" t="s">
        <v>106</v>
      </c>
      <c r="E14" s="18" t="s">
        <v>176</v>
      </c>
      <c r="F14" s="62">
        <f>VLOOKUP(B14,'TD MATHS 5'!B:K,10,FALSE)</f>
        <v>10</v>
      </c>
      <c r="G14" s="62"/>
      <c r="H14" s="62"/>
      <c r="I14" s="62">
        <f t="shared" si="0"/>
        <v>5</v>
      </c>
      <c r="J14" s="6"/>
      <c r="K14" s="62"/>
      <c r="L14" s="20"/>
      <c r="M14" s="16"/>
      <c r="N14" s="16"/>
      <c r="O14" s="16"/>
      <c r="P14" s="16"/>
    </row>
    <row r="15" spans="1:16">
      <c r="A15" s="25">
        <f t="shared" si="1"/>
        <v>12</v>
      </c>
      <c r="B15" s="23">
        <v>36030354</v>
      </c>
      <c r="C15" s="20" t="s">
        <v>193</v>
      </c>
      <c r="D15" s="20" t="s">
        <v>57</v>
      </c>
      <c r="E15" s="22" t="s">
        <v>176</v>
      </c>
      <c r="F15" s="62">
        <f>VLOOKUP(B15,'TD MATHS 5'!B:K,10,FALSE)</f>
        <v>15</v>
      </c>
      <c r="G15" s="62">
        <v>13.75</v>
      </c>
      <c r="H15" s="62"/>
      <c r="I15" s="62">
        <f t="shared" si="0"/>
        <v>14.375</v>
      </c>
      <c r="J15" s="6"/>
      <c r="K15" s="62">
        <v>17</v>
      </c>
      <c r="L15" s="20"/>
      <c r="M15" s="16"/>
      <c r="N15" s="16"/>
      <c r="O15" s="16"/>
      <c r="P15" s="16"/>
    </row>
    <row r="16" spans="1:16">
      <c r="A16" s="25">
        <f t="shared" si="1"/>
        <v>13</v>
      </c>
      <c r="B16" s="19">
        <v>36023120</v>
      </c>
      <c r="C16" s="17" t="s">
        <v>194</v>
      </c>
      <c r="D16" s="17" t="s">
        <v>195</v>
      </c>
      <c r="E16" s="22" t="s">
        <v>176</v>
      </c>
      <c r="F16" s="62">
        <f>VLOOKUP(B16,'TD MATHS 5'!B:K,10,FALSE)</f>
        <v>12</v>
      </c>
      <c r="G16" s="62">
        <v>9.25</v>
      </c>
      <c r="H16" s="62"/>
      <c r="I16" s="62">
        <f t="shared" si="0"/>
        <v>10.625</v>
      </c>
      <c r="J16" s="5"/>
      <c r="K16" s="62">
        <v>16</v>
      </c>
      <c r="L16" s="20"/>
      <c r="M16" s="16"/>
      <c r="N16" s="16"/>
      <c r="O16" s="16"/>
      <c r="P16" s="16"/>
    </row>
    <row r="17" spans="1:16">
      <c r="A17" s="25">
        <f t="shared" si="1"/>
        <v>14</v>
      </c>
      <c r="B17" s="19" t="s">
        <v>154</v>
      </c>
      <c r="C17" s="17" t="s">
        <v>155</v>
      </c>
      <c r="D17" s="17" t="s">
        <v>156</v>
      </c>
      <c r="E17" s="18" t="s">
        <v>176</v>
      </c>
      <c r="F17" s="62">
        <f>VLOOKUP(B17,'TD MATHS 5'!B:K,10,FALSE)</f>
        <v>10</v>
      </c>
      <c r="G17" s="62">
        <v>5.25</v>
      </c>
      <c r="H17" s="62"/>
      <c r="I17" s="62">
        <f t="shared" si="0"/>
        <v>7.625</v>
      </c>
      <c r="J17" s="5"/>
      <c r="K17" s="62"/>
      <c r="L17" s="20"/>
      <c r="M17" s="16"/>
      <c r="N17" s="16"/>
      <c r="O17" s="16"/>
      <c r="P17" s="16"/>
    </row>
    <row r="18" spans="1:16">
      <c r="A18" s="25">
        <f t="shared" si="1"/>
        <v>15</v>
      </c>
      <c r="B18" s="15">
        <v>34005490</v>
      </c>
      <c r="C18" s="20" t="s">
        <v>196</v>
      </c>
      <c r="D18" s="20" t="s">
        <v>197</v>
      </c>
      <c r="E18" s="22" t="s">
        <v>176</v>
      </c>
      <c r="F18" s="62">
        <f>VLOOKUP(B18,'TD MATHS 5'!B:K,10,FALSE)</f>
        <v>0</v>
      </c>
      <c r="G18" s="62"/>
      <c r="H18" s="62"/>
      <c r="I18" s="62">
        <f t="shared" si="0"/>
        <v>0</v>
      </c>
      <c r="J18" s="5"/>
      <c r="K18" s="62"/>
      <c r="L18" s="20"/>
      <c r="M18" s="16"/>
      <c r="N18" s="16"/>
      <c r="O18" s="16"/>
      <c r="P18" s="16"/>
    </row>
    <row r="19" spans="1:16">
      <c r="A19" s="25">
        <f t="shared" si="1"/>
        <v>16</v>
      </c>
      <c r="B19" s="19" t="s">
        <v>159</v>
      </c>
      <c r="C19" s="17" t="s">
        <v>160</v>
      </c>
      <c r="D19" s="17" t="s">
        <v>161</v>
      </c>
      <c r="E19" s="18" t="s">
        <v>176</v>
      </c>
      <c r="F19" s="62">
        <f>VLOOKUP(B19,'TD MATHS 5'!B:K,10,FALSE)</f>
        <v>14</v>
      </c>
      <c r="G19" s="62">
        <v>8.5</v>
      </c>
      <c r="H19" s="62"/>
      <c r="I19" s="62">
        <f t="shared" si="0"/>
        <v>11.25</v>
      </c>
      <c r="J19" s="6"/>
      <c r="K19" s="62"/>
      <c r="L19" s="20"/>
      <c r="M19" s="16"/>
      <c r="N19" s="16"/>
      <c r="O19" s="16"/>
      <c r="P19" s="16"/>
    </row>
    <row r="20" spans="1:16">
      <c r="A20" s="25">
        <f t="shared" si="1"/>
        <v>17</v>
      </c>
      <c r="B20" s="23">
        <v>36057854</v>
      </c>
      <c r="C20" s="20" t="s">
        <v>198</v>
      </c>
      <c r="D20" s="20" t="s">
        <v>199</v>
      </c>
      <c r="E20" s="22" t="s">
        <v>176</v>
      </c>
      <c r="F20" s="62">
        <f>VLOOKUP(B20,'TD MATHS 5'!B:K,10,FALSE)</f>
        <v>10.5</v>
      </c>
      <c r="G20" s="62">
        <v>6</v>
      </c>
      <c r="H20" s="62"/>
      <c r="I20" s="62">
        <f t="shared" si="0"/>
        <v>8.25</v>
      </c>
      <c r="J20" s="5"/>
      <c r="K20" s="62">
        <v>14.5</v>
      </c>
      <c r="L20" s="20"/>
      <c r="M20" s="16"/>
      <c r="N20" s="16"/>
      <c r="O20" s="16"/>
      <c r="P20" s="16"/>
    </row>
    <row r="21" spans="1:16">
      <c r="A21" s="25">
        <f t="shared" si="1"/>
        <v>18</v>
      </c>
      <c r="B21" s="19">
        <v>36031345</v>
      </c>
      <c r="C21" s="17" t="s">
        <v>28</v>
      </c>
      <c r="D21" s="17" t="s">
        <v>200</v>
      </c>
      <c r="E21" s="22" t="s">
        <v>176</v>
      </c>
      <c r="F21" s="62">
        <f>VLOOKUP(B21,'TD MATHS 5'!B:K,10,FALSE)</f>
        <v>14.5</v>
      </c>
      <c r="G21" s="62">
        <v>12.5</v>
      </c>
      <c r="H21" s="62"/>
      <c r="I21" s="62">
        <f t="shared" si="0"/>
        <v>13.5</v>
      </c>
      <c r="J21" s="13"/>
      <c r="K21" s="62">
        <v>12</v>
      </c>
      <c r="L21" s="20"/>
      <c r="M21" s="16"/>
      <c r="N21" s="16"/>
      <c r="O21" s="16"/>
      <c r="P21" s="16"/>
    </row>
    <row r="22" spans="1:16">
      <c r="A22" s="25">
        <f t="shared" si="1"/>
        <v>19</v>
      </c>
      <c r="B22" s="23">
        <v>36023110</v>
      </c>
      <c r="C22" s="20" t="s">
        <v>201</v>
      </c>
      <c r="D22" s="20" t="s">
        <v>202</v>
      </c>
      <c r="E22" s="22" t="s">
        <v>176</v>
      </c>
      <c r="F22" s="62">
        <f>VLOOKUP(B22,'TD MATHS 5'!B:K,10,FALSE)</f>
        <v>16</v>
      </c>
      <c r="G22" s="62">
        <v>12.75</v>
      </c>
      <c r="H22" s="62"/>
      <c r="I22" s="62">
        <f t="shared" si="0"/>
        <v>14.375</v>
      </c>
      <c r="J22" s="6"/>
      <c r="K22" s="62">
        <v>18.75</v>
      </c>
      <c r="L22" s="20"/>
      <c r="M22" s="16"/>
      <c r="N22" s="16"/>
      <c r="O22" s="16"/>
      <c r="P22" s="16"/>
    </row>
    <row r="23" spans="1:16">
      <c r="A23" s="25">
        <f t="shared" si="1"/>
        <v>20</v>
      </c>
      <c r="B23" s="23">
        <v>36053058</v>
      </c>
      <c r="C23" s="20" t="s">
        <v>203</v>
      </c>
      <c r="D23" s="20" t="s">
        <v>17</v>
      </c>
      <c r="E23" s="22" t="s">
        <v>176</v>
      </c>
      <c r="F23" s="62">
        <f>VLOOKUP(B23,'TD MATHS 5'!B:K,10,FALSE)</f>
        <v>12</v>
      </c>
      <c r="G23" s="62">
        <v>9.25</v>
      </c>
      <c r="H23" s="62"/>
      <c r="I23" s="62">
        <f t="shared" si="0"/>
        <v>10.625</v>
      </c>
      <c r="J23" s="13"/>
      <c r="K23" s="62">
        <v>12</v>
      </c>
      <c r="L23" s="20"/>
      <c r="M23" s="16"/>
      <c r="N23" s="16"/>
      <c r="O23" s="16"/>
      <c r="P23" s="16"/>
    </row>
    <row r="24" spans="1:16">
      <c r="A24" s="25">
        <f t="shared" si="1"/>
        <v>21</v>
      </c>
      <c r="B24" s="23">
        <v>36052247</v>
      </c>
      <c r="C24" s="20" t="s">
        <v>204</v>
      </c>
      <c r="D24" s="20" t="s">
        <v>140</v>
      </c>
      <c r="E24" s="22" t="s">
        <v>176</v>
      </c>
      <c r="F24" s="62">
        <f>VLOOKUP(B24,'TD MATHS 5'!B:K,10,FALSE)</f>
        <v>11</v>
      </c>
      <c r="G24" s="62">
        <v>3.75</v>
      </c>
      <c r="H24" s="62"/>
      <c r="I24" s="62">
        <f t="shared" si="0"/>
        <v>7.375</v>
      </c>
      <c r="J24" s="13"/>
      <c r="K24" s="62">
        <v>16.75</v>
      </c>
      <c r="L24" s="20"/>
      <c r="M24" s="16"/>
      <c r="N24" s="16"/>
      <c r="O24" s="16"/>
      <c r="P24" s="16"/>
    </row>
    <row r="25" spans="1:16">
      <c r="A25" s="25">
        <f t="shared" si="1"/>
        <v>22</v>
      </c>
      <c r="B25" s="19" t="s">
        <v>116</v>
      </c>
      <c r="C25" s="20" t="s">
        <v>117</v>
      </c>
      <c r="D25" s="17" t="s">
        <v>118</v>
      </c>
      <c r="E25" s="18" t="s">
        <v>176</v>
      </c>
      <c r="F25" s="62">
        <f>VLOOKUP(B25,'TD MATHS 5'!B:K,10,FALSE)</f>
        <v>7</v>
      </c>
      <c r="G25" s="62">
        <v>8.25</v>
      </c>
      <c r="H25" s="62"/>
      <c r="I25" s="62">
        <f t="shared" si="0"/>
        <v>7.625</v>
      </c>
      <c r="J25" s="5"/>
      <c r="K25" s="62"/>
      <c r="L25" s="20"/>
      <c r="M25" s="16"/>
      <c r="N25" s="16"/>
      <c r="O25" s="16"/>
      <c r="P25" s="16"/>
    </row>
    <row r="26" spans="1:16">
      <c r="A26" s="25">
        <f t="shared" si="1"/>
        <v>23</v>
      </c>
      <c r="B26" s="19" t="s">
        <v>205</v>
      </c>
      <c r="C26" s="17" t="s">
        <v>206</v>
      </c>
      <c r="D26" s="17" t="s">
        <v>207</v>
      </c>
      <c r="E26" s="22" t="s">
        <v>176</v>
      </c>
      <c r="F26" s="62">
        <f>VLOOKUP(B26,'TD MATHS 5'!B:K,10,FALSE)</f>
        <v>14.5</v>
      </c>
      <c r="G26" s="62">
        <v>5.5</v>
      </c>
      <c r="H26" s="62"/>
      <c r="I26" s="62">
        <f t="shared" si="0"/>
        <v>10</v>
      </c>
      <c r="J26" s="5"/>
      <c r="K26" s="62">
        <v>12</v>
      </c>
      <c r="L26" s="20"/>
      <c r="M26" s="16"/>
      <c r="N26" s="16"/>
      <c r="O26" s="16"/>
      <c r="P26" s="16"/>
    </row>
    <row r="27" spans="1:16">
      <c r="A27" s="25">
        <f t="shared" si="1"/>
        <v>24</v>
      </c>
      <c r="B27" s="23">
        <v>36034315</v>
      </c>
      <c r="C27" s="20" t="s">
        <v>147</v>
      </c>
      <c r="D27" s="20" t="s">
        <v>208</v>
      </c>
      <c r="E27" s="22" t="s">
        <v>176</v>
      </c>
      <c r="F27" s="62">
        <f>VLOOKUP(B27,'TD MATHS 5'!B:K,10,FALSE)</f>
        <v>11</v>
      </c>
      <c r="G27" s="62">
        <v>4</v>
      </c>
      <c r="H27" s="62"/>
      <c r="I27" s="62">
        <f t="shared" si="0"/>
        <v>7.5</v>
      </c>
      <c r="J27" s="5"/>
      <c r="K27" s="62">
        <v>15.25</v>
      </c>
      <c r="L27" s="20"/>
      <c r="M27" s="16"/>
      <c r="N27" s="16"/>
      <c r="O27" s="16"/>
      <c r="P27" s="16"/>
    </row>
    <row r="28" spans="1:16">
      <c r="A28" s="25">
        <f t="shared" si="1"/>
        <v>25</v>
      </c>
      <c r="B28" s="23">
        <v>36031540</v>
      </c>
      <c r="C28" s="20" t="s">
        <v>209</v>
      </c>
      <c r="D28" s="20" t="s">
        <v>68</v>
      </c>
      <c r="E28" s="22" t="s">
        <v>176</v>
      </c>
      <c r="F28" s="62">
        <f>VLOOKUP(B28,'TD MATHS 5'!B:K,10,FALSE)</f>
        <v>11.5</v>
      </c>
      <c r="G28" s="62">
        <v>6.25</v>
      </c>
      <c r="H28" s="62"/>
      <c r="I28" s="62">
        <f t="shared" si="0"/>
        <v>8.875</v>
      </c>
      <c r="J28" s="6"/>
      <c r="K28" s="62">
        <v>15</v>
      </c>
      <c r="L28" s="20"/>
      <c r="M28" s="16"/>
      <c r="N28" s="16"/>
      <c r="O28" s="16"/>
      <c r="P28" s="16"/>
    </row>
    <row r="29" spans="1:16">
      <c r="A29" s="25">
        <f t="shared" si="1"/>
        <v>26</v>
      </c>
      <c r="B29" s="23">
        <v>36030306</v>
      </c>
      <c r="C29" s="20" t="s">
        <v>210</v>
      </c>
      <c r="D29" s="20" t="s">
        <v>211</v>
      </c>
      <c r="E29" s="22" t="s">
        <v>176</v>
      </c>
      <c r="F29" s="62">
        <f>VLOOKUP(B29,'TD MATHS 5'!B:K,10,FALSE)</f>
        <v>14</v>
      </c>
      <c r="G29" s="62">
        <v>8.5</v>
      </c>
      <c r="H29" s="62"/>
      <c r="I29" s="62">
        <f t="shared" si="0"/>
        <v>11.25</v>
      </c>
      <c r="J29" s="13"/>
      <c r="K29" s="62">
        <v>15</v>
      </c>
      <c r="L29" s="20"/>
      <c r="M29" s="16"/>
      <c r="N29" s="16"/>
      <c r="O29" s="16"/>
      <c r="P29" s="16"/>
    </row>
    <row r="30" spans="1:16">
      <c r="A30" s="25">
        <f t="shared" si="1"/>
        <v>27</v>
      </c>
      <c r="B30" s="20" t="s">
        <v>212</v>
      </c>
      <c r="C30" s="20" t="s">
        <v>149</v>
      </c>
      <c r="D30" s="20" t="s">
        <v>20</v>
      </c>
      <c r="E30" s="18" t="s">
        <v>176</v>
      </c>
      <c r="F30" s="62">
        <f>VLOOKUP(B30,'TD MATHS 5'!B:K,10,FALSE)</f>
        <v>6.5</v>
      </c>
      <c r="G30" s="62">
        <v>7.5</v>
      </c>
      <c r="H30" s="62"/>
      <c r="I30" s="62">
        <f t="shared" si="0"/>
        <v>7</v>
      </c>
      <c r="J30" s="6"/>
      <c r="K30" s="62"/>
      <c r="L30" s="20"/>
      <c r="M30" s="16"/>
      <c r="N30" s="16"/>
      <c r="O30" s="16"/>
      <c r="P30" s="16"/>
    </row>
    <row r="31" spans="1:16">
      <c r="A31" s="25">
        <f t="shared" si="1"/>
        <v>28</v>
      </c>
      <c r="B31" s="15">
        <v>36027627</v>
      </c>
      <c r="C31" s="20" t="s">
        <v>213</v>
      </c>
      <c r="D31" s="20" t="s">
        <v>214</v>
      </c>
      <c r="E31" s="22" t="s">
        <v>176</v>
      </c>
      <c r="F31" s="62">
        <f>VLOOKUP(B31,'TD MATHS 5'!B:K,10,FALSE)</f>
        <v>6</v>
      </c>
      <c r="G31" s="62">
        <v>5.25</v>
      </c>
      <c r="H31" s="62"/>
      <c r="I31" s="62">
        <f t="shared" si="0"/>
        <v>5.625</v>
      </c>
      <c r="J31" s="5"/>
      <c r="K31" s="62">
        <v>10</v>
      </c>
      <c r="L31" s="20"/>
      <c r="M31" s="16"/>
      <c r="N31" s="16"/>
      <c r="O31" s="16"/>
      <c r="P31" s="16"/>
    </row>
    <row r="32" spans="1:16">
      <c r="A32" s="25">
        <f t="shared" si="1"/>
        <v>29</v>
      </c>
      <c r="B32" s="23">
        <v>36023188</v>
      </c>
      <c r="C32" s="20" t="s">
        <v>215</v>
      </c>
      <c r="D32" s="20" t="s">
        <v>57</v>
      </c>
      <c r="E32" s="22" t="s">
        <v>176</v>
      </c>
      <c r="F32" s="62">
        <f>VLOOKUP(B32,'TD MATHS 5'!B:K,10,FALSE)</f>
        <v>11.5</v>
      </c>
      <c r="G32" s="62">
        <v>3.5</v>
      </c>
      <c r="H32" s="62"/>
      <c r="I32" s="62">
        <f t="shared" si="0"/>
        <v>7.5</v>
      </c>
      <c r="J32" s="13"/>
      <c r="K32" s="62">
        <v>15</v>
      </c>
      <c r="L32" s="20"/>
      <c r="M32" s="16"/>
      <c r="N32" s="16"/>
      <c r="O32" s="16"/>
      <c r="P32" s="16"/>
    </row>
    <row r="33" spans="1:16">
      <c r="A33" s="25">
        <f t="shared" si="1"/>
        <v>30</v>
      </c>
      <c r="B33" s="23">
        <v>36037690</v>
      </c>
      <c r="C33" s="20" t="s">
        <v>216</v>
      </c>
      <c r="D33" s="20" t="s">
        <v>217</v>
      </c>
      <c r="E33" s="22" t="s">
        <v>218</v>
      </c>
      <c r="F33" s="62">
        <f>VLOOKUP(B33,'TD MATHS 5'!B:K,10,FALSE)</f>
        <v>8</v>
      </c>
      <c r="G33" s="62">
        <v>6.75</v>
      </c>
      <c r="H33" s="62"/>
      <c r="I33" s="62">
        <f t="shared" si="0"/>
        <v>7.375</v>
      </c>
      <c r="J33" s="5"/>
      <c r="K33" s="62">
        <v>15.5</v>
      </c>
      <c r="L33" s="20"/>
      <c r="M33" s="16"/>
      <c r="N33" s="16"/>
      <c r="O33" s="16"/>
      <c r="P33" s="16"/>
    </row>
    <row r="34" spans="1:16">
      <c r="A34" s="25">
        <f t="shared" si="1"/>
        <v>31</v>
      </c>
      <c r="B34" s="23">
        <v>36052274</v>
      </c>
      <c r="C34" s="20" t="s">
        <v>219</v>
      </c>
      <c r="D34" s="20" t="s">
        <v>137</v>
      </c>
      <c r="E34" s="22" t="s">
        <v>218</v>
      </c>
      <c r="F34" s="62">
        <f>VLOOKUP(B34,'TD MATHS 5'!B:K,10,FALSE)</f>
        <v>11.5</v>
      </c>
      <c r="G34" s="62">
        <v>6</v>
      </c>
      <c r="H34" s="62"/>
      <c r="I34" s="62">
        <f t="shared" si="0"/>
        <v>8.75</v>
      </c>
      <c r="J34" s="5"/>
      <c r="K34" s="62">
        <v>14.5</v>
      </c>
      <c r="L34" s="20"/>
      <c r="M34" s="16"/>
      <c r="N34" s="16"/>
      <c r="O34" s="16"/>
      <c r="P34" s="16"/>
    </row>
    <row r="35" spans="1:16">
      <c r="A35" s="25">
        <f t="shared" si="1"/>
        <v>32</v>
      </c>
      <c r="B35" s="19" t="s">
        <v>220</v>
      </c>
      <c r="C35" s="20" t="s">
        <v>70</v>
      </c>
      <c r="D35" s="17" t="s">
        <v>71</v>
      </c>
      <c r="E35" s="18" t="s">
        <v>218</v>
      </c>
      <c r="F35" s="62">
        <f>VLOOKUP(B35,'TD MATHS 5'!B:K,10,FALSE)</f>
        <v>9</v>
      </c>
      <c r="G35" s="62">
        <v>11.25</v>
      </c>
      <c r="H35" s="62"/>
      <c r="I35" s="62">
        <f t="shared" si="0"/>
        <v>10.125</v>
      </c>
      <c r="J35" s="5"/>
      <c r="K35" s="62"/>
      <c r="L35" s="20"/>
      <c r="M35" s="16"/>
      <c r="N35" s="16"/>
      <c r="O35" s="16"/>
      <c r="P35" s="16"/>
    </row>
    <row r="36" spans="1:16">
      <c r="A36" s="25">
        <f t="shared" si="1"/>
        <v>33</v>
      </c>
      <c r="B36" s="23">
        <v>36052977</v>
      </c>
      <c r="C36" s="20" t="s">
        <v>221</v>
      </c>
      <c r="D36" s="20" t="s">
        <v>222</v>
      </c>
      <c r="E36" s="22" t="s">
        <v>218</v>
      </c>
      <c r="F36" s="62">
        <f>VLOOKUP(B36,'TD MATHS 5'!B:K,10,FALSE)</f>
        <v>15.5</v>
      </c>
      <c r="G36" s="62">
        <v>9.5</v>
      </c>
      <c r="H36" s="62"/>
      <c r="I36" s="62">
        <f t="shared" si="0"/>
        <v>12.5</v>
      </c>
      <c r="J36" s="5"/>
      <c r="K36" s="62">
        <v>17</v>
      </c>
      <c r="L36" s="20"/>
      <c r="M36" s="16"/>
      <c r="N36" s="16"/>
      <c r="O36" s="16"/>
      <c r="P36" s="16"/>
    </row>
    <row r="37" spans="1:16">
      <c r="A37" s="25">
        <f t="shared" si="1"/>
        <v>34</v>
      </c>
      <c r="B37" s="23">
        <v>36026286</v>
      </c>
      <c r="C37" s="20" t="s">
        <v>223</v>
      </c>
      <c r="D37" s="20" t="s">
        <v>224</v>
      </c>
      <c r="E37" s="22" t="s">
        <v>218</v>
      </c>
      <c r="F37" s="62" t="str">
        <f>VLOOKUP(B37,'TD MATHS 5'!B:K,10,FALSE)</f>
        <v>abs</v>
      </c>
      <c r="G37" s="62"/>
      <c r="H37" s="62"/>
      <c r="I37" s="62" t="e">
        <f t="shared" si="0"/>
        <v>#VALUE!</v>
      </c>
      <c r="J37" s="6"/>
      <c r="K37" s="62"/>
      <c r="L37" s="20"/>
      <c r="M37" s="16"/>
      <c r="N37" s="16"/>
      <c r="O37" s="16"/>
      <c r="P37" s="16"/>
    </row>
    <row r="38" spans="1:16">
      <c r="A38" s="25">
        <f t="shared" si="1"/>
        <v>35</v>
      </c>
      <c r="B38" s="23">
        <v>36053068</v>
      </c>
      <c r="C38" s="20" t="s">
        <v>225</v>
      </c>
      <c r="D38" s="20" t="s">
        <v>226</v>
      </c>
      <c r="E38" s="22" t="s">
        <v>218</v>
      </c>
      <c r="F38" s="62">
        <f>VLOOKUP(B38,'TD MATHS 5'!B:K,10,FALSE)</f>
        <v>9.5</v>
      </c>
      <c r="G38" s="62">
        <v>9</v>
      </c>
      <c r="H38" s="62"/>
      <c r="I38" s="62">
        <f t="shared" si="0"/>
        <v>9.25</v>
      </c>
      <c r="J38" s="8"/>
      <c r="K38" s="62">
        <v>14.5</v>
      </c>
      <c r="L38" s="20"/>
      <c r="M38" s="16"/>
      <c r="N38" s="16"/>
      <c r="O38" s="16"/>
      <c r="P38" s="16"/>
    </row>
    <row r="39" spans="1:16">
      <c r="A39" s="25">
        <f t="shared" si="1"/>
        <v>36</v>
      </c>
      <c r="B39" s="23">
        <v>36049975</v>
      </c>
      <c r="C39" s="20" t="s">
        <v>136</v>
      </c>
      <c r="D39" s="20" t="s">
        <v>227</v>
      </c>
      <c r="E39" s="22" t="s">
        <v>218</v>
      </c>
      <c r="F39" s="62">
        <f>VLOOKUP(B39,'TD MATHS 5'!B:K,10,FALSE)</f>
        <v>11</v>
      </c>
      <c r="G39" s="62">
        <v>9</v>
      </c>
      <c r="H39" s="62"/>
      <c r="I39" s="62">
        <f t="shared" si="0"/>
        <v>10</v>
      </c>
      <c r="J39" s="13"/>
      <c r="K39" s="62">
        <v>16</v>
      </c>
      <c r="L39" s="20"/>
      <c r="M39" s="16"/>
      <c r="N39" s="16"/>
      <c r="O39" s="16"/>
      <c r="P39" s="16"/>
    </row>
    <row r="40" spans="1:16">
      <c r="A40" s="25">
        <f t="shared" si="1"/>
        <v>37</v>
      </c>
      <c r="B40" s="23">
        <v>36028995</v>
      </c>
      <c r="C40" s="20" t="s">
        <v>228</v>
      </c>
      <c r="D40" s="20" t="s">
        <v>76</v>
      </c>
      <c r="E40" s="22" t="s">
        <v>218</v>
      </c>
      <c r="F40" s="62">
        <f>VLOOKUP(B40,'TD MATHS 5'!B:K,10,FALSE)</f>
        <v>13.5</v>
      </c>
      <c r="G40" s="62">
        <v>9.5</v>
      </c>
      <c r="H40" s="62"/>
      <c r="I40" s="62">
        <f t="shared" si="0"/>
        <v>11.5</v>
      </c>
      <c r="J40" s="5"/>
      <c r="K40" s="62">
        <v>12.5</v>
      </c>
      <c r="L40" s="20"/>
      <c r="M40" s="16"/>
      <c r="N40" s="16"/>
      <c r="O40" s="16"/>
      <c r="P40" s="16"/>
    </row>
    <row r="41" spans="1:16">
      <c r="A41" s="25">
        <f t="shared" si="1"/>
        <v>38</v>
      </c>
      <c r="B41" s="23">
        <v>36055391</v>
      </c>
      <c r="C41" s="20" t="s">
        <v>229</v>
      </c>
      <c r="D41" s="20" t="s">
        <v>230</v>
      </c>
      <c r="E41" s="22" t="s">
        <v>218</v>
      </c>
      <c r="F41" s="62">
        <f>VLOOKUP(B41,'TD MATHS 5'!B:K,10,FALSE)</f>
        <v>10</v>
      </c>
      <c r="G41" s="62">
        <v>5.75</v>
      </c>
      <c r="H41" s="62"/>
      <c r="I41" s="62">
        <f t="shared" si="0"/>
        <v>7.875</v>
      </c>
      <c r="J41" s="5"/>
      <c r="K41" s="62">
        <v>13</v>
      </c>
      <c r="L41" s="20"/>
      <c r="M41" s="16"/>
      <c r="N41" s="16"/>
      <c r="O41" s="16"/>
      <c r="P41" s="16"/>
    </row>
    <row r="42" spans="1:16">
      <c r="A42" s="25">
        <f t="shared" si="1"/>
        <v>39</v>
      </c>
      <c r="B42" s="23">
        <v>36028988</v>
      </c>
      <c r="C42" s="20" t="s">
        <v>231</v>
      </c>
      <c r="D42" s="20" t="s">
        <v>232</v>
      </c>
      <c r="E42" s="22" t="s">
        <v>218</v>
      </c>
      <c r="F42" s="62">
        <f>VLOOKUP(B42,'TD MATHS 5'!B:K,10,FALSE)</f>
        <v>10</v>
      </c>
      <c r="G42" s="62">
        <v>7.5</v>
      </c>
      <c r="H42" s="62"/>
      <c r="I42" s="62">
        <f t="shared" si="0"/>
        <v>8.75</v>
      </c>
      <c r="J42" s="5"/>
      <c r="K42" s="62">
        <v>12.5</v>
      </c>
      <c r="L42" s="20"/>
      <c r="M42" s="16"/>
      <c r="N42" s="16"/>
      <c r="O42" s="16"/>
      <c r="P42" s="16"/>
    </row>
    <row r="43" spans="1:16">
      <c r="A43" s="25">
        <f t="shared" si="1"/>
        <v>40</v>
      </c>
      <c r="B43" s="23">
        <v>36031569</v>
      </c>
      <c r="C43" s="20" t="s">
        <v>233</v>
      </c>
      <c r="D43" s="20" t="s">
        <v>234</v>
      </c>
      <c r="E43" s="22" t="s">
        <v>218</v>
      </c>
      <c r="F43" s="62">
        <f>VLOOKUP(B43,'TD MATHS 5'!B:K,10,FALSE)</f>
        <v>15</v>
      </c>
      <c r="G43" s="62">
        <v>12</v>
      </c>
      <c r="H43" s="62"/>
      <c r="I43" s="62">
        <f t="shared" si="0"/>
        <v>13.5</v>
      </c>
      <c r="J43" s="6"/>
      <c r="K43" s="62">
        <v>12</v>
      </c>
      <c r="L43" s="20"/>
      <c r="M43" s="16"/>
      <c r="N43" s="16"/>
      <c r="O43" s="16"/>
      <c r="P43" s="16"/>
    </row>
    <row r="44" spans="1:16">
      <c r="A44" s="25">
        <f t="shared" si="1"/>
        <v>41</v>
      </c>
      <c r="B44" s="19" t="s">
        <v>107</v>
      </c>
      <c r="C44" s="17" t="s">
        <v>108</v>
      </c>
      <c r="D44" s="17" t="s">
        <v>16</v>
      </c>
      <c r="E44" s="18" t="s">
        <v>218</v>
      </c>
      <c r="F44" s="62">
        <f>VLOOKUP(B44,'TD MATHS 5'!B:K,10,FALSE)</f>
        <v>14.5</v>
      </c>
      <c r="G44" s="62">
        <v>7</v>
      </c>
      <c r="H44" s="62"/>
      <c r="I44" s="62">
        <f t="shared" si="0"/>
        <v>10.75</v>
      </c>
      <c r="J44" s="8"/>
      <c r="K44" s="62"/>
      <c r="L44" s="20"/>
      <c r="M44" s="16"/>
      <c r="N44" s="16"/>
      <c r="O44" s="16"/>
      <c r="P44" s="16"/>
    </row>
    <row r="45" spans="1:16">
      <c r="A45" s="25">
        <f t="shared" si="1"/>
        <v>42</v>
      </c>
      <c r="B45" s="23">
        <v>36025810</v>
      </c>
      <c r="C45" s="20" t="s">
        <v>235</v>
      </c>
      <c r="D45" s="20" t="s">
        <v>152</v>
      </c>
      <c r="E45" s="22" t="s">
        <v>218</v>
      </c>
      <c r="F45" s="62">
        <f>VLOOKUP(B45,'TD MATHS 5'!B:K,10,FALSE)</f>
        <v>8.5</v>
      </c>
      <c r="G45" s="62">
        <v>1.75</v>
      </c>
      <c r="H45" s="62"/>
      <c r="I45" s="62">
        <f t="shared" si="0"/>
        <v>5.125</v>
      </c>
      <c r="J45" s="13"/>
      <c r="K45" s="62">
        <v>16.5</v>
      </c>
      <c r="L45" s="20"/>
      <c r="M45" s="16"/>
      <c r="N45" s="16"/>
      <c r="O45" s="16"/>
      <c r="P45" s="16"/>
    </row>
    <row r="46" spans="1:16">
      <c r="A46" s="25">
        <f t="shared" si="1"/>
        <v>43</v>
      </c>
      <c r="B46" s="23">
        <v>36026627</v>
      </c>
      <c r="C46" s="20" t="s">
        <v>236</v>
      </c>
      <c r="D46" s="20" t="s">
        <v>237</v>
      </c>
      <c r="E46" s="22" t="s">
        <v>218</v>
      </c>
      <c r="F46" s="62">
        <f>VLOOKUP(B46,'TD MATHS 5'!B:K,10,FALSE)</f>
        <v>15</v>
      </c>
      <c r="G46" s="62">
        <v>8.5</v>
      </c>
      <c r="H46" s="62"/>
      <c r="I46" s="62">
        <f t="shared" si="0"/>
        <v>11.75</v>
      </c>
      <c r="J46" s="13"/>
      <c r="K46" s="62">
        <v>12.5</v>
      </c>
      <c r="L46" s="20"/>
      <c r="M46" s="16"/>
      <c r="N46" s="16"/>
      <c r="O46" s="16"/>
      <c r="P46" s="16"/>
    </row>
    <row r="47" spans="1:16">
      <c r="A47" s="25">
        <f t="shared" si="1"/>
        <v>44</v>
      </c>
      <c r="B47" s="23">
        <v>36051740</v>
      </c>
      <c r="C47" s="20" t="s">
        <v>238</v>
      </c>
      <c r="D47" s="20" t="s">
        <v>50</v>
      </c>
      <c r="E47" s="22" t="s">
        <v>218</v>
      </c>
      <c r="F47" s="62">
        <f>VLOOKUP(B47,'TD MATHS 5'!B:K,10,FALSE)</f>
        <v>10.5</v>
      </c>
      <c r="G47" s="62">
        <v>8.25</v>
      </c>
      <c r="H47" s="62"/>
      <c r="I47" s="62">
        <f t="shared" si="0"/>
        <v>9.375</v>
      </c>
      <c r="J47" s="5"/>
      <c r="K47" s="62">
        <v>13</v>
      </c>
      <c r="L47" s="20"/>
      <c r="M47" s="16"/>
      <c r="N47" s="16"/>
      <c r="O47" s="16"/>
      <c r="P47" s="16"/>
    </row>
    <row r="48" spans="1:16">
      <c r="A48" s="25">
        <f t="shared" si="1"/>
        <v>45</v>
      </c>
      <c r="B48" s="23">
        <v>36029214</v>
      </c>
      <c r="C48" s="20" t="s">
        <v>239</v>
      </c>
      <c r="D48" s="20" t="s">
        <v>240</v>
      </c>
      <c r="E48" s="22" t="s">
        <v>218</v>
      </c>
      <c r="F48" s="62">
        <f>VLOOKUP(B48,'TD MATHS 5'!B:K,10,FALSE)</f>
        <v>8</v>
      </c>
      <c r="G48" s="62">
        <v>7</v>
      </c>
      <c r="H48" s="62"/>
      <c r="I48" s="62">
        <f t="shared" si="0"/>
        <v>7.5</v>
      </c>
      <c r="J48" s="5"/>
      <c r="K48" s="62">
        <v>13</v>
      </c>
      <c r="L48" s="20"/>
      <c r="M48" s="16"/>
      <c r="N48" s="16"/>
      <c r="O48" s="16"/>
      <c r="P48" s="16"/>
    </row>
    <row r="49" spans="1:16">
      <c r="A49" s="25">
        <f t="shared" si="1"/>
        <v>46</v>
      </c>
      <c r="B49" s="23">
        <v>36029197</v>
      </c>
      <c r="C49" s="20" t="s">
        <v>241</v>
      </c>
      <c r="D49" s="20" t="s">
        <v>64</v>
      </c>
      <c r="E49" s="22" t="s">
        <v>218</v>
      </c>
      <c r="F49" s="62">
        <f>VLOOKUP(B49,'TD MATHS 5'!B:K,10,FALSE)</f>
        <v>10</v>
      </c>
      <c r="G49" s="62">
        <v>9.25</v>
      </c>
      <c r="H49" s="62"/>
      <c r="I49" s="62">
        <f t="shared" si="0"/>
        <v>9.625</v>
      </c>
      <c r="J49" s="5"/>
      <c r="K49" s="62">
        <v>13</v>
      </c>
      <c r="L49" s="20"/>
      <c r="M49" s="16"/>
      <c r="N49" s="16"/>
      <c r="O49" s="16"/>
      <c r="P49" s="16"/>
    </row>
    <row r="50" spans="1:16">
      <c r="A50" s="25">
        <f t="shared" si="1"/>
        <v>47</v>
      </c>
      <c r="B50" s="23">
        <v>36053944</v>
      </c>
      <c r="C50" s="20" t="s">
        <v>242</v>
      </c>
      <c r="D50" s="20" t="s">
        <v>243</v>
      </c>
      <c r="E50" s="22" t="s">
        <v>218</v>
      </c>
      <c r="F50" s="62">
        <f>VLOOKUP(B50,'TD MATHS 5'!B:K,10,FALSE)</f>
        <v>7.5</v>
      </c>
      <c r="G50" s="62">
        <v>6.5</v>
      </c>
      <c r="H50" s="62"/>
      <c r="I50" s="62">
        <f t="shared" si="0"/>
        <v>7</v>
      </c>
      <c r="J50" s="13"/>
      <c r="K50" s="62">
        <v>13</v>
      </c>
      <c r="L50" s="20"/>
      <c r="M50" s="16"/>
      <c r="N50" s="16"/>
      <c r="O50" s="16"/>
      <c r="P50" s="16"/>
    </row>
    <row r="51" spans="1:16">
      <c r="A51" s="25">
        <f t="shared" si="1"/>
        <v>48</v>
      </c>
      <c r="B51" s="23">
        <v>36026614</v>
      </c>
      <c r="C51" s="20" t="s">
        <v>244</v>
      </c>
      <c r="D51" s="20" t="s">
        <v>26</v>
      </c>
      <c r="E51" s="22" t="s">
        <v>218</v>
      </c>
      <c r="F51" s="62">
        <f>VLOOKUP(B51,'TD MATHS 5'!B:K,10,FALSE)</f>
        <v>10</v>
      </c>
      <c r="G51" s="62">
        <v>11.25</v>
      </c>
      <c r="H51" s="62"/>
      <c r="I51" s="62">
        <f t="shared" si="0"/>
        <v>10.625</v>
      </c>
      <c r="J51" s="5"/>
      <c r="K51" s="62">
        <v>17.5</v>
      </c>
      <c r="L51" s="20"/>
      <c r="M51" s="16"/>
      <c r="N51" s="16"/>
      <c r="O51" s="16"/>
      <c r="P51" s="16"/>
    </row>
    <row r="52" spans="1:16">
      <c r="A52" s="25">
        <f t="shared" si="1"/>
        <v>49</v>
      </c>
      <c r="B52" s="23">
        <v>36050177</v>
      </c>
      <c r="C52" s="20" t="s">
        <v>245</v>
      </c>
      <c r="D52" s="20" t="s">
        <v>246</v>
      </c>
      <c r="E52" s="22" t="s">
        <v>218</v>
      </c>
      <c r="F52" s="62">
        <f>VLOOKUP(B52,'TD MATHS 5'!B:K,10,FALSE)</f>
        <v>12.5</v>
      </c>
      <c r="G52" s="62">
        <v>8.5</v>
      </c>
      <c r="H52" s="62"/>
      <c r="I52" s="62">
        <f t="shared" si="0"/>
        <v>10.5</v>
      </c>
      <c r="J52" s="6"/>
      <c r="K52" s="62">
        <v>12</v>
      </c>
      <c r="L52" s="20"/>
      <c r="M52" s="16"/>
      <c r="N52" s="16"/>
      <c r="O52" s="16"/>
      <c r="P52" s="16"/>
    </row>
    <row r="53" spans="1:16">
      <c r="A53" s="25">
        <f t="shared" si="1"/>
        <v>50</v>
      </c>
      <c r="B53" s="19" t="s">
        <v>247</v>
      </c>
      <c r="C53" s="17" t="s">
        <v>157</v>
      </c>
      <c r="D53" s="17" t="s">
        <v>158</v>
      </c>
      <c r="E53" s="18" t="s">
        <v>218</v>
      </c>
      <c r="F53" s="62">
        <f>VLOOKUP(B53,'TD MATHS 5'!B:K,10,FALSE)</f>
        <v>12.5</v>
      </c>
      <c r="G53" s="62">
        <v>8.25</v>
      </c>
      <c r="H53" s="62"/>
      <c r="I53" s="62">
        <f t="shared" si="0"/>
        <v>10.375</v>
      </c>
      <c r="J53" s="5"/>
      <c r="K53" s="11"/>
      <c r="L53" s="20"/>
      <c r="M53" s="16"/>
      <c r="N53" s="16"/>
      <c r="O53" s="16"/>
      <c r="P53" s="16"/>
    </row>
    <row r="54" spans="1:16">
      <c r="A54" s="25">
        <f t="shared" si="1"/>
        <v>51</v>
      </c>
      <c r="B54" s="20" t="s">
        <v>248</v>
      </c>
      <c r="C54" s="20" t="s">
        <v>249</v>
      </c>
      <c r="D54" s="20" t="s">
        <v>250</v>
      </c>
      <c r="E54" s="22" t="s">
        <v>218</v>
      </c>
      <c r="F54" s="62">
        <f>VLOOKUP(B54,'TD MATHS 5'!B:K,10,FALSE)</f>
        <v>9.5</v>
      </c>
      <c r="G54" s="62">
        <v>10</v>
      </c>
      <c r="H54" s="62"/>
      <c r="I54" s="62">
        <f t="shared" si="0"/>
        <v>9.75</v>
      </c>
      <c r="J54" s="13"/>
      <c r="K54" s="62">
        <v>12.5</v>
      </c>
      <c r="L54" s="20"/>
      <c r="M54" s="16"/>
      <c r="N54" s="16"/>
      <c r="O54" s="16"/>
      <c r="P54" s="16"/>
    </row>
    <row r="55" spans="1:16">
      <c r="A55" s="25">
        <f t="shared" si="1"/>
        <v>52</v>
      </c>
      <c r="B55" s="19" t="s">
        <v>251</v>
      </c>
      <c r="C55" s="20" t="s">
        <v>114</v>
      </c>
      <c r="D55" s="17" t="s">
        <v>115</v>
      </c>
      <c r="E55" s="18" t="s">
        <v>218</v>
      </c>
      <c r="F55" s="62">
        <f>VLOOKUP(B55,'TD MATHS 5'!B:K,10,FALSE)</f>
        <v>8</v>
      </c>
      <c r="G55" s="62">
        <v>9.5</v>
      </c>
      <c r="H55" s="62"/>
      <c r="I55" s="62">
        <f t="shared" si="0"/>
        <v>8.75</v>
      </c>
      <c r="J55" s="13"/>
      <c r="K55" s="62"/>
      <c r="L55" s="20"/>
      <c r="M55" s="16"/>
      <c r="N55" s="16"/>
      <c r="O55" s="16"/>
      <c r="P55" s="16"/>
    </row>
    <row r="56" spans="1:16">
      <c r="A56" s="25">
        <f t="shared" si="1"/>
        <v>53</v>
      </c>
      <c r="B56" s="23">
        <v>36051738</v>
      </c>
      <c r="C56" s="20" t="s">
        <v>252</v>
      </c>
      <c r="D56" s="20" t="s">
        <v>253</v>
      </c>
      <c r="E56" s="22" t="s">
        <v>218</v>
      </c>
      <c r="F56" s="62">
        <f>VLOOKUP(B56,'TD MATHS 5'!B:K,10,FALSE)</f>
        <v>13</v>
      </c>
      <c r="G56" s="62">
        <v>13.25</v>
      </c>
      <c r="H56" s="62"/>
      <c r="I56" s="62">
        <f t="shared" si="0"/>
        <v>13.125</v>
      </c>
      <c r="J56" s="13"/>
      <c r="K56" s="62">
        <v>10</v>
      </c>
      <c r="L56" s="20"/>
      <c r="M56" s="16"/>
      <c r="N56" s="16"/>
      <c r="O56" s="16"/>
      <c r="P56" s="16"/>
    </row>
    <row r="57" spans="1:16">
      <c r="A57" s="25">
        <f t="shared" si="1"/>
        <v>54</v>
      </c>
      <c r="B57" s="23">
        <v>36052145</v>
      </c>
      <c r="C57" s="20" t="s">
        <v>254</v>
      </c>
      <c r="D57" s="20" t="s">
        <v>255</v>
      </c>
      <c r="E57" s="22" t="s">
        <v>218</v>
      </c>
      <c r="F57" s="62">
        <f>VLOOKUP(B57,'TD MATHS 5'!B:K,10,FALSE)</f>
        <v>9.5</v>
      </c>
      <c r="G57" s="62">
        <v>4</v>
      </c>
      <c r="H57" s="62"/>
      <c r="I57" s="62">
        <f t="shared" si="0"/>
        <v>6.75</v>
      </c>
      <c r="J57" s="5"/>
      <c r="K57" s="62">
        <v>13</v>
      </c>
      <c r="L57" s="20"/>
      <c r="M57" s="16"/>
      <c r="N57" s="16"/>
      <c r="O57" s="16"/>
      <c r="P57" s="16"/>
    </row>
    <row r="58" spans="1:16">
      <c r="A58" s="25">
        <f t="shared" si="1"/>
        <v>55</v>
      </c>
      <c r="B58" s="23">
        <v>36054778</v>
      </c>
      <c r="C58" s="20" t="s">
        <v>256</v>
      </c>
      <c r="D58" s="20" t="s">
        <v>257</v>
      </c>
      <c r="E58" s="22" t="s">
        <v>218</v>
      </c>
      <c r="F58" s="62">
        <f>VLOOKUP(B58,'TD MATHS 5'!B:K,10,FALSE)</f>
        <v>10.5</v>
      </c>
      <c r="G58" s="62">
        <v>6.75</v>
      </c>
      <c r="H58" s="62"/>
      <c r="I58" s="62">
        <f t="shared" si="0"/>
        <v>8.625</v>
      </c>
      <c r="J58" s="8"/>
      <c r="K58" s="62"/>
      <c r="L58" s="20"/>
      <c r="M58" s="16"/>
      <c r="N58" s="16"/>
      <c r="O58" s="16"/>
      <c r="P58" s="16"/>
    </row>
    <row r="59" spans="1:16">
      <c r="A59" s="25">
        <f t="shared" si="1"/>
        <v>56</v>
      </c>
      <c r="B59" s="23">
        <v>36027909</v>
      </c>
      <c r="C59" s="20" t="s">
        <v>258</v>
      </c>
      <c r="D59" s="20" t="s">
        <v>259</v>
      </c>
      <c r="E59" s="22" t="s">
        <v>218</v>
      </c>
      <c r="F59" s="62">
        <f>VLOOKUP(B59,'TD MATHS 5'!B:K,10,FALSE)</f>
        <v>10</v>
      </c>
      <c r="G59" s="62">
        <v>4.75</v>
      </c>
      <c r="H59" s="62"/>
      <c r="I59" s="62">
        <f t="shared" si="0"/>
        <v>7.375</v>
      </c>
      <c r="J59" s="5"/>
      <c r="K59" s="62">
        <v>12</v>
      </c>
      <c r="L59" s="20"/>
      <c r="M59" s="16"/>
      <c r="N59" s="16"/>
      <c r="O59" s="16"/>
      <c r="P59" s="16"/>
    </row>
    <row r="60" spans="1:16">
      <c r="A60" s="25">
        <f t="shared" si="1"/>
        <v>57</v>
      </c>
      <c r="B60" s="23" t="s">
        <v>260</v>
      </c>
      <c r="C60" s="20" t="s">
        <v>261</v>
      </c>
      <c r="D60" s="20" t="s">
        <v>262</v>
      </c>
      <c r="E60" s="22" t="s">
        <v>218</v>
      </c>
      <c r="F60" s="62">
        <f>VLOOKUP(B60,'TD MATHS 5'!B:K,10,FALSE)</f>
        <v>8</v>
      </c>
      <c r="G60" s="62">
        <v>2.5</v>
      </c>
      <c r="H60" s="62"/>
      <c r="I60" s="62">
        <f t="shared" si="0"/>
        <v>5.25</v>
      </c>
      <c r="J60" s="5"/>
      <c r="K60" s="62">
        <v>12</v>
      </c>
      <c r="L60" s="20"/>
      <c r="M60" s="16"/>
      <c r="N60" s="16"/>
      <c r="O60" s="16"/>
      <c r="P60" s="16"/>
    </row>
    <row r="61" spans="1:16">
      <c r="A61" s="25">
        <f t="shared" si="1"/>
        <v>58</v>
      </c>
      <c r="B61" s="23">
        <v>36027961</v>
      </c>
      <c r="C61" s="20" t="s">
        <v>263</v>
      </c>
      <c r="D61" s="20" t="s">
        <v>88</v>
      </c>
      <c r="E61" s="22" t="s">
        <v>264</v>
      </c>
      <c r="F61" s="62">
        <f>VLOOKUP(B61,'TD MATHS 5'!B:K,10,FALSE)</f>
        <v>16</v>
      </c>
      <c r="G61" s="62">
        <v>12.5</v>
      </c>
      <c r="H61" s="62"/>
      <c r="I61" s="62">
        <f t="shared" si="0"/>
        <v>14.25</v>
      </c>
      <c r="J61" s="5"/>
      <c r="K61" s="62">
        <v>13</v>
      </c>
      <c r="L61" s="20"/>
      <c r="M61" s="16"/>
      <c r="N61" s="16"/>
      <c r="O61" s="16"/>
      <c r="P61" s="16"/>
    </row>
    <row r="62" spans="1:16">
      <c r="A62" s="25">
        <f t="shared" si="1"/>
        <v>59</v>
      </c>
      <c r="B62" s="23">
        <v>36052855</v>
      </c>
      <c r="C62" s="20" t="s">
        <v>89</v>
      </c>
      <c r="D62" s="20" t="s">
        <v>265</v>
      </c>
      <c r="E62" s="22" t="s">
        <v>264</v>
      </c>
      <c r="F62" s="62">
        <f>VLOOKUP(B62,'TD MATHS 5'!B:K,10,FALSE)</f>
        <v>17</v>
      </c>
      <c r="G62" s="62"/>
      <c r="H62" s="62"/>
      <c r="I62" s="62">
        <f t="shared" si="0"/>
        <v>8.5</v>
      </c>
      <c r="J62" s="6"/>
      <c r="K62" s="62"/>
      <c r="L62" s="20"/>
      <c r="M62" s="16"/>
      <c r="N62" s="16"/>
      <c r="O62" s="16"/>
      <c r="P62" s="16"/>
    </row>
    <row r="63" spans="1:16">
      <c r="A63" s="25">
        <f t="shared" si="1"/>
        <v>60</v>
      </c>
      <c r="B63" s="23" t="s">
        <v>125</v>
      </c>
      <c r="C63" s="20" t="s">
        <v>266</v>
      </c>
      <c r="D63" s="20" t="s">
        <v>127</v>
      </c>
      <c r="E63" s="22" t="s">
        <v>264</v>
      </c>
      <c r="F63" s="62">
        <f>VLOOKUP(B63,'TD MATHS 5'!B:K,10,FALSE)</f>
        <v>0</v>
      </c>
      <c r="G63" s="62"/>
      <c r="H63" s="62"/>
      <c r="I63" s="62">
        <f t="shared" si="0"/>
        <v>0</v>
      </c>
      <c r="J63" s="5"/>
      <c r="K63" s="62"/>
      <c r="L63" s="20"/>
      <c r="M63" s="16"/>
      <c r="N63" s="16"/>
      <c r="O63" s="16"/>
      <c r="P63" s="16"/>
    </row>
    <row r="64" spans="1:16">
      <c r="A64" s="25">
        <f t="shared" si="1"/>
        <v>61</v>
      </c>
      <c r="B64" s="19" t="s">
        <v>91</v>
      </c>
      <c r="C64" s="20" t="s">
        <v>92</v>
      </c>
      <c r="D64" s="17" t="s">
        <v>93</v>
      </c>
      <c r="E64" s="18" t="s">
        <v>264</v>
      </c>
      <c r="F64" s="62">
        <f>VLOOKUP(B64,'TD MATHS 5'!B:K,10,FALSE)</f>
        <v>10.5</v>
      </c>
      <c r="G64" s="62">
        <v>6.75</v>
      </c>
      <c r="H64" s="62"/>
      <c r="I64" s="62">
        <f t="shared" si="0"/>
        <v>8.625</v>
      </c>
      <c r="J64" s="5"/>
      <c r="K64" s="62"/>
      <c r="L64" s="20"/>
      <c r="M64" s="16"/>
      <c r="N64" s="16"/>
      <c r="O64" s="16"/>
      <c r="P64" s="16"/>
    </row>
    <row r="65" spans="1:16">
      <c r="A65" s="25">
        <f t="shared" si="1"/>
        <v>62</v>
      </c>
      <c r="B65" s="23">
        <v>36027509</v>
      </c>
      <c r="C65" s="20" t="s">
        <v>267</v>
      </c>
      <c r="D65" s="20" t="s">
        <v>268</v>
      </c>
      <c r="E65" s="22" t="s">
        <v>264</v>
      </c>
      <c r="F65" s="62">
        <f>VLOOKUP(B65,'TD MATHS 5'!B:K,10,FALSE)</f>
        <v>8</v>
      </c>
      <c r="G65" s="62">
        <v>6.5</v>
      </c>
      <c r="H65" s="62"/>
      <c r="I65" s="62">
        <f t="shared" si="0"/>
        <v>7.25</v>
      </c>
      <c r="J65" s="5"/>
      <c r="K65" s="62">
        <v>12</v>
      </c>
      <c r="L65" s="20"/>
      <c r="M65" s="16"/>
      <c r="N65" s="16"/>
      <c r="O65" s="16"/>
      <c r="P65" s="16"/>
    </row>
    <row r="66" spans="1:16">
      <c r="A66" s="25">
        <f t="shared" si="1"/>
        <v>63</v>
      </c>
      <c r="B66" s="23" t="s">
        <v>96</v>
      </c>
      <c r="C66" s="20" t="s">
        <v>97</v>
      </c>
      <c r="D66" s="20" t="s">
        <v>98</v>
      </c>
      <c r="E66" s="22" t="s">
        <v>264</v>
      </c>
      <c r="F66" s="62" t="str">
        <f>VLOOKUP(B66,'TD MATHS 5'!B:K,10,FALSE)</f>
        <v>abs</v>
      </c>
      <c r="G66" s="62"/>
      <c r="H66" s="62"/>
      <c r="I66" s="62" t="e">
        <f t="shared" si="0"/>
        <v>#VALUE!</v>
      </c>
      <c r="J66" s="13"/>
      <c r="K66" s="62"/>
      <c r="L66" s="20"/>
      <c r="M66" s="16"/>
      <c r="N66" s="16"/>
      <c r="O66" s="16"/>
      <c r="P66" s="16"/>
    </row>
    <row r="67" spans="1:16">
      <c r="A67" s="25">
        <f t="shared" si="1"/>
        <v>64</v>
      </c>
      <c r="B67" s="23">
        <v>36057416</v>
      </c>
      <c r="C67" s="20" t="s">
        <v>269</v>
      </c>
      <c r="D67" s="20" t="s">
        <v>270</v>
      </c>
      <c r="E67" s="22" t="s">
        <v>264</v>
      </c>
      <c r="F67" s="62">
        <f>VLOOKUP(B67,'TD MATHS 5'!B:K,10,FALSE)</f>
        <v>16</v>
      </c>
      <c r="G67" s="3">
        <v>14</v>
      </c>
      <c r="H67" s="62"/>
      <c r="I67" s="62">
        <f t="shared" si="0"/>
        <v>15</v>
      </c>
      <c r="J67" s="5"/>
      <c r="K67" s="62">
        <v>15.5</v>
      </c>
      <c r="L67" s="20"/>
      <c r="M67" s="16"/>
      <c r="N67" s="16"/>
      <c r="O67" s="16"/>
      <c r="P67" s="16"/>
    </row>
    <row r="68" spans="1:16">
      <c r="A68" s="25">
        <f t="shared" si="1"/>
        <v>65</v>
      </c>
      <c r="B68" s="23">
        <v>36052863</v>
      </c>
      <c r="C68" s="20" t="s">
        <v>271</v>
      </c>
      <c r="D68" s="20" t="s">
        <v>272</v>
      </c>
      <c r="E68" s="22" t="s">
        <v>264</v>
      </c>
      <c r="F68" s="62">
        <f>VLOOKUP(B68,'TD MATHS 5'!B:K,10,FALSE)</f>
        <v>12</v>
      </c>
      <c r="G68" s="62">
        <v>11</v>
      </c>
      <c r="H68" s="62"/>
      <c r="I68" s="62">
        <f t="shared" si="0"/>
        <v>11.5</v>
      </c>
      <c r="J68" s="5"/>
      <c r="K68" s="62">
        <v>14</v>
      </c>
      <c r="L68" s="20"/>
      <c r="M68" s="16"/>
      <c r="N68" s="16"/>
      <c r="O68" s="16"/>
      <c r="P68" s="16"/>
    </row>
    <row r="69" spans="1:16">
      <c r="A69" s="25">
        <f t="shared" si="1"/>
        <v>66</v>
      </c>
      <c r="B69" s="23">
        <v>36026134</v>
      </c>
      <c r="C69" s="20" t="s">
        <v>273</v>
      </c>
      <c r="D69" s="20" t="s">
        <v>274</v>
      </c>
      <c r="E69" s="22" t="s">
        <v>264</v>
      </c>
      <c r="F69" s="62">
        <f>VLOOKUP(B69,'TD MATHS 5'!B:K,10,FALSE)</f>
        <v>16</v>
      </c>
      <c r="G69" s="62">
        <v>10</v>
      </c>
      <c r="H69" s="62"/>
      <c r="I69" s="62">
        <f t="shared" ref="I69:I132" si="2">(F69+G69)/2</f>
        <v>13</v>
      </c>
      <c r="J69" s="5"/>
      <c r="K69" s="62">
        <v>15</v>
      </c>
      <c r="L69" s="20"/>
      <c r="M69" s="16"/>
      <c r="N69" s="16"/>
      <c r="O69" s="16"/>
      <c r="P69" s="16"/>
    </row>
    <row r="70" spans="1:16">
      <c r="A70" s="25">
        <f t="shared" ref="A70:A133" si="3">1+A69</f>
        <v>67</v>
      </c>
      <c r="B70" s="19" t="s">
        <v>103</v>
      </c>
      <c r="C70" s="20" t="s">
        <v>104</v>
      </c>
      <c r="D70" s="17" t="s">
        <v>275</v>
      </c>
      <c r="E70" s="18" t="s">
        <v>264</v>
      </c>
      <c r="F70" s="62">
        <f>VLOOKUP(B70,'TD MATHS 5'!B:K,10,FALSE)</f>
        <v>15</v>
      </c>
      <c r="G70" s="62">
        <v>10.25</v>
      </c>
      <c r="H70" s="62"/>
      <c r="I70" s="62">
        <f t="shared" si="2"/>
        <v>12.625</v>
      </c>
      <c r="J70" s="5"/>
      <c r="K70" s="62"/>
      <c r="L70" s="20"/>
      <c r="M70" s="16"/>
      <c r="N70" s="16"/>
      <c r="O70" s="16"/>
      <c r="P70" s="16"/>
    </row>
    <row r="71" spans="1:16">
      <c r="A71" s="25">
        <f t="shared" si="3"/>
        <v>68</v>
      </c>
      <c r="B71" s="23">
        <v>36067033</v>
      </c>
      <c r="C71" s="20" t="s">
        <v>276</v>
      </c>
      <c r="D71" s="20" t="s">
        <v>30</v>
      </c>
      <c r="E71" s="22" t="s">
        <v>264</v>
      </c>
      <c r="F71" s="62">
        <f>VLOOKUP(B71,'TD MATHS 5'!B:K,10,FALSE)</f>
        <v>13</v>
      </c>
      <c r="G71" s="62">
        <v>10.5</v>
      </c>
      <c r="H71" s="62"/>
      <c r="I71" s="62">
        <f t="shared" si="2"/>
        <v>11.75</v>
      </c>
      <c r="J71" s="13"/>
      <c r="K71" s="62">
        <v>14</v>
      </c>
      <c r="L71" s="20"/>
      <c r="M71" s="16"/>
      <c r="N71" s="16"/>
      <c r="O71" s="16"/>
      <c r="P71" s="16"/>
    </row>
    <row r="72" spans="1:16">
      <c r="A72" s="25">
        <f t="shared" si="3"/>
        <v>69</v>
      </c>
      <c r="B72" s="23">
        <v>36038014</v>
      </c>
      <c r="C72" s="20" t="s">
        <v>277</v>
      </c>
      <c r="D72" s="20" t="s">
        <v>64</v>
      </c>
      <c r="E72" s="22" t="s">
        <v>264</v>
      </c>
      <c r="F72" s="62">
        <f>VLOOKUP(B72,'TD MATHS 5'!B:K,10,FALSE)</f>
        <v>14</v>
      </c>
      <c r="G72" s="62">
        <v>7.25</v>
      </c>
      <c r="H72" s="62"/>
      <c r="I72" s="62">
        <f t="shared" si="2"/>
        <v>10.625</v>
      </c>
      <c r="J72" s="5"/>
      <c r="K72" s="62">
        <v>13.5</v>
      </c>
      <c r="L72" s="20"/>
      <c r="M72" s="16"/>
      <c r="N72" s="16"/>
      <c r="O72" s="16"/>
      <c r="P72" s="16"/>
    </row>
    <row r="73" spans="1:16">
      <c r="A73" s="25">
        <f t="shared" si="3"/>
        <v>70</v>
      </c>
      <c r="B73" s="23">
        <v>36052262</v>
      </c>
      <c r="C73" s="20" t="s">
        <v>278</v>
      </c>
      <c r="D73" s="20" t="s">
        <v>279</v>
      </c>
      <c r="E73" s="22" t="s">
        <v>264</v>
      </c>
      <c r="F73" s="62">
        <f>VLOOKUP(B73,'TD MATHS 5'!B:K,10,FALSE)</f>
        <v>16</v>
      </c>
      <c r="G73" s="62">
        <v>14.75</v>
      </c>
      <c r="H73" s="62"/>
      <c r="I73" s="62">
        <f t="shared" si="2"/>
        <v>15.375</v>
      </c>
      <c r="J73" s="5"/>
      <c r="K73" s="62">
        <v>12.75</v>
      </c>
      <c r="L73" s="20"/>
      <c r="M73" s="16"/>
      <c r="N73" s="16"/>
      <c r="O73" s="16"/>
      <c r="P73" s="16"/>
    </row>
    <row r="74" spans="1:16">
      <c r="A74" s="25">
        <f t="shared" si="3"/>
        <v>71</v>
      </c>
      <c r="B74" s="19" t="s">
        <v>74</v>
      </c>
      <c r="C74" s="19" t="s">
        <v>75</v>
      </c>
      <c r="D74" s="17" t="s">
        <v>11</v>
      </c>
      <c r="E74" s="18" t="s">
        <v>280</v>
      </c>
      <c r="F74" s="62">
        <f>VLOOKUP(B74,'TD MATHS 5'!B:K,10,FALSE)</f>
        <v>12.5</v>
      </c>
      <c r="G74" s="62">
        <v>7</v>
      </c>
      <c r="H74" s="62"/>
      <c r="I74" s="62">
        <f t="shared" si="2"/>
        <v>9.75</v>
      </c>
      <c r="J74" s="6"/>
      <c r="K74" s="62">
        <v>16</v>
      </c>
      <c r="L74" s="20"/>
      <c r="M74" s="16"/>
      <c r="N74" s="16"/>
      <c r="O74" s="16"/>
      <c r="P74" s="16"/>
    </row>
    <row r="75" spans="1:16">
      <c r="A75" s="25">
        <f t="shared" si="3"/>
        <v>72</v>
      </c>
      <c r="B75" s="23">
        <v>36051741</v>
      </c>
      <c r="C75" s="20" t="s">
        <v>281</v>
      </c>
      <c r="D75" s="20" t="s">
        <v>240</v>
      </c>
      <c r="E75" s="22" t="s">
        <v>264</v>
      </c>
      <c r="F75" s="62" t="str">
        <f>VLOOKUP(B75,'TD MATHS 5'!B:K,10,FALSE)</f>
        <v>abs</v>
      </c>
      <c r="G75" s="62">
        <v>0.25</v>
      </c>
      <c r="H75" s="62"/>
      <c r="I75" s="62" t="e">
        <f t="shared" si="2"/>
        <v>#VALUE!</v>
      </c>
      <c r="J75" s="6"/>
      <c r="K75" s="62"/>
      <c r="L75" s="20"/>
      <c r="M75" s="16"/>
      <c r="N75" s="16"/>
      <c r="O75" s="16"/>
      <c r="P75" s="16"/>
    </row>
    <row r="76" spans="1:16">
      <c r="A76" s="25">
        <f t="shared" si="3"/>
        <v>73</v>
      </c>
      <c r="B76" s="23">
        <v>36052268</v>
      </c>
      <c r="C76" s="20" t="s">
        <v>282</v>
      </c>
      <c r="D76" s="20" t="s">
        <v>26</v>
      </c>
      <c r="E76" s="22" t="s">
        <v>264</v>
      </c>
      <c r="F76" s="62">
        <f>VLOOKUP(B76,'TD MATHS 5'!B:K,10,FALSE)</f>
        <v>15</v>
      </c>
      <c r="G76" s="3">
        <v>6.75</v>
      </c>
      <c r="H76" s="62"/>
      <c r="I76" s="62">
        <f t="shared" si="2"/>
        <v>10.875</v>
      </c>
      <c r="J76" s="5"/>
      <c r="K76" s="62">
        <v>14.5</v>
      </c>
      <c r="L76" s="20"/>
      <c r="M76" s="16"/>
      <c r="N76" s="16"/>
      <c r="O76" s="16"/>
      <c r="P76" s="16"/>
    </row>
    <row r="77" spans="1:16">
      <c r="A77" s="25">
        <f t="shared" si="3"/>
        <v>74</v>
      </c>
      <c r="B77" s="23">
        <v>36029838</v>
      </c>
      <c r="C77" s="20" t="s">
        <v>283</v>
      </c>
      <c r="D77" s="20" t="s">
        <v>284</v>
      </c>
      <c r="E77" s="22" t="s">
        <v>264</v>
      </c>
      <c r="F77" s="62">
        <f>VLOOKUP(B77,'TD MATHS 5'!B:K,10,FALSE)</f>
        <v>11</v>
      </c>
      <c r="G77" s="3">
        <v>4.5</v>
      </c>
      <c r="H77" s="62"/>
      <c r="I77" s="62">
        <f t="shared" si="2"/>
        <v>7.75</v>
      </c>
      <c r="J77" s="5"/>
      <c r="K77" s="62">
        <v>14</v>
      </c>
      <c r="L77" s="20"/>
      <c r="M77" s="16"/>
      <c r="N77" s="16"/>
      <c r="O77" s="16"/>
      <c r="P77" s="16"/>
    </row>
    <row r="78" spans="1:16">
      <c r="A78" s="25">
        <f t="shared" si="3"/>
        <v>75</v>
      </c>
      <c r="B78" s="20" t="s">
        <v>285</v>
      </c>
      <c r="C78" s="20" t="s">
        <v>286</v>
      </c>
      <c r="D78" s="20" t="s">
        <v>129</v>
      </c>
      <c r="E78" s="22" t="s">
        <v>264</v>
      </c>
      <c r="F78" s="62">
        <f>VLOOKUP(B78,'TD MATHS 5'!B:K,10,FALSE)</f>
        <v>10</v>
      </c>
      <c r="G78" s="62">
        <v>3.75</v>
      </c>
      <c r="H78" s="62"/>
      <c r="I78" s="62">
        <f t="shared" si="2"/>
        <v>6.875</v>
      </c>
      <c r="J78" s="6"/>
      <c r="K78" s="62">
        <v>9</v>
      </c>
      <c r="L78" s="20"/>
      <c r="M78" s="16"/>
      <c r="N78" s="16"/>
      <c r="O78" s="16"/>
      <c r="P78" s="16"/>
    </row>
    <row r="79" spans="1:16">
      <c r="A79" s="25">
        <f t="shared" si="3"/>
        <v>76</v>
      </c>
      <c r="B79" s="19" t="s">
        <v>287</v>
      </c>
      <c r="C79" s="20" t="s">
        <v>109</v>
      </c>
      <c r="D79" s="17" t="s">
        <v>37</v>
      </c>
      <c r="E79" s="18" t="s">
        <v>264</v>
      </c>
      <c r="F79" s="62">
        <f>VLOOKUP(B79,'TD MATHS 5'!B:K,10,FALSE)</f>
        <v>12</v>
      </c>
      <c r="G79" s="62">
        <v>6.75</v>
      </c>
      <c r="H79" s="62"/>
      <c r="I79" s="62">
        <f t="shared" si="2"/>
        <v>9.375</v>
      </c>
      <c r="J79" s="5"/>
      <c r="K79" s="62"/>
      <c r="L79" s="20"/>
      <c r="M79" s="16"/>
      <c r="N79" s="16"/>
      <c r="O79" s="16"/>
      <c r="P79" s="16"/>
    </row>
    <row r="80" spans="1:16">
      <c r="A80" s="25">
        <f t="shared" si="3"/>
        <v>77</v>
      </c>
      <c r="B80" s="23">
        <v>36055318</v>
      </c>
      <c r="C80" s="20" t="s">
        <v>288</v>
      </c>
      <c r="D80" s="20" t="s">
        <v>289</v>
      </c>
      <c r="E80" s="22" t="s">
        <v>264</v>
      </c>
      <c r="F80" s="62">
        <f>VLOOKUP(B80,'TD MATHS 5'!B:K,10,FALSE)</f>
        <v>13</v>
      </c>
      <c r="G80" s="62">
        <v>5.25</v>
      </c>
      <c r="H80" s="62"/>
      <c r="I80" s="62">
        <f t="shared" si="2"/>
        <v>9.125</v>
      </c>
      <c r="J80" s="5"/>
      <c r="K80" s="62">
        <v>16.5</v>
      </c>
      <c r="L80" s="20"/>
      <c r="M80" s="16"/>
      <c r="N80" s="16"/>
      <c r="O80" s="16"/>
      <c r="P80" s="16"/>
    </row>
    <row r="81" spans="1:16">
      <c r="A81" s="25">
        <f t="shared" si="3"/>
        <v>78</v>
      </c>
      <c r="B81" s="15">
        <v>36036702</v>
      </c>
      <c r="C81" s="20" t="s">
        <v>290</v>
      </c>
      <c r="D81" s="20" t="s">
        <v>291</v>
      </c>
      <c r="E81" s="22" t="s">
        <v>264</v>
      </c>
      <c r="F81" s="62">
        <f>VLOOKUP(B81,'TD MATHS 5'!B:K,10,FALSE)</f>
        <v>12.5</v>
      </c>
      <c r="G81" s="3">
        <v>8</v>
      </c>
      <c r="H81" s="62"/>
      <c r="I81" s="62">
        <f t="shared" si="2"/>
        <v>10.25</v>
      </c>
      <c r="J81" s="6"/>
      <c r="K81" s="62">
        <v>15</v>
      </c>
      <c r="L81" s="20"/>
      <c r="M81" s="16"/>
      <c r="N81" s="16"/>
      <c r="O81" s="16"/>
      <c r="P81" s="16"/>
    </row>
    <row r="82" spans="1:16">
      <c r="A82" s="25">
        <f t="shared" si="3"/>
        <v>79</v>
      </c>
      <c r="B82" s="23">
        <v>36051727</v>
      </c>
      <c r="C82" s="20" t="s">
        <v>53</v>
      </c>
      <c r="D82" s="20" t="s">
        <v>63</v>
      </c>
      <c r="E82" s="22" t="s">
        <v>264</v>
      </c>
      <c r="F82" s="62">
        <f>VLOOKUP(B82,'TD MATHS 5'!B:K,10,FALSE)</f>
        <v>14</v>
      </c>
      <c r="G82" s="3">
        <v>10.75</v>
      </c>
      <c r="H82" s="62"/>
      <c r="I82" s="62">
        <f t="shared" si="2"/>
        <v>12.375</v>
      </c>
      <c r="J82" s="5"/>
      <c r="K82" s="62">
        <v>14</v>
      </c>
      <c r="L82" s="20"/>
      <c r="M82" s="16"/>
      <c r="N82" s="16"/>
      <c r="O82" s="16"/>
      <c r="P82" s="16"/>
    </row>
    <row r="83" spans="1:16">
      <c r="A83" s="25">
        <f t="shared" si="3"/>
        <v>80</v>
      </c>
      <c r="B83" s="23">
        <v>36052068</v>
      </c>
      <c r="C83" s="20" t="s">
        <v>292</v>
      </c>
      <c r="D83" s="20" t="s">
        <v>446</v>
      </c>
      <c r="E83" s="22" t="s">
        <v>264</v>
      </c>
      <c r="F83" s="62">
        <f>VLOOKUP(B83,'TD MATHS 5'!B:K,10,FALSE)</f>
        <v>16</v>
      </c>
      <c r="G83" s="62">
        <v>7.25</v>
      </c>
      <c r="H83" s="62"/>
      <c r="I83" s="62">
        <f t="shared" si="2"/>
        <v>11.625</v>
      </c>
      <c r="J83" s="5"/>
      <c r="K83" s="62">
        <v>13</v>
      </c>
      <c r="L83" s="20"/>
      <c r="M83" s="16"/>
      <c r="N83" s="16"/>
      <c r="O83" s="16"/>
      <c r="P83" s="16"/>
    </row>
    <row r="84" spans="1:16">
      <c r="A84" s="25">
        <f t="shared" si="3"/>
        <v>81</v>
      </c>
      <c r="B84" s="23">
        <v>36023177</v>
      </c>
      <c r="C84" s="20" t="s">
        <v>294</v>
      </c>
      <c r="D84" s="20" t="s">
        <v>295</v>
      </c>
      <c r="E84" s="22" t="s">
        <v>264</v>
      </c>
      <c r="F84" s="62">
        <f>VLOOKUP(B84,'TD MATHS 5'!B:K,10,FALSE)</f>
        <v>16</v>
      </c>
      <c r="G84" s="62">
        <v>9.75</v>
      </c>
      <c r="H84" s="62"/>
      <c r="I84" s="62">
        <f t="shared" si="2"/>
        <v>12.875</v>
      </c>
      <c r="J84" s="6"/>
      <c r="K84" s="62">
        <v>14</v>
      </c>
      <c r="L84" s="20"/>
      <c r="M84" s="16"/>
      <c r="N84" s="16"/>
      <c r="O84" s="16"/>
      <c r="P84" s="16"/>
    </row>
    <row r="85" spans="1:16">
      <c r="A85" s="25">
        <f t="shared" si="3"/>
        <v>82</v>
      </c>
      <c r="B85" s="20" t="s">
        <v>296</v>
      </c>
      <c r="C85" s="20" t="s">
        <v>297</v>
      </c>
      <c r="D85" s="20" t="s">
        <v>298</v>
      </c>
      <c r="E85" s="22" t="s">
        <v>264</v>
      </c>
      <c r="F85" s="62" t="str">
        <f>VLOOKUP(B85,'TD MATHS 5'!B:K,10,FALSE)</f>
        <v>abs</v>
      </c>
      <c r="G85" s="3"/>
      <c r="H85" s="62"/>
      <c r="I85" s="62" t="e">
        <f t="shared" si="2"/>
        <v>#VALUE!</v>
      </c>
      <c r="J85" s="13"/>
      <c r="K85" s="62"/>
      <c r="L85" s="20"/>
      <c r="M85" s="16"/>
      <c r="N85" s="16"/>
      <c r="O85" s="16"/>
      <c r="P85" s="16"/>
    </row>
    <row r="86" spans="1:16">
      <c r="A86" s="25">
        <f t="shared" si="3"/>
        <v>83</v>
      </c>
      <c r="B86" s="19" t="s">
        <v>120</v>
      </c>
      <c r="C86" s="17" t="s">
        <v>121</v>
      </c>
      <c r="D86" s="17" t="s">
        <v>122</v>
      </c>
      <c r="E86" s="18" t="s">
        <v>264</v>
      </c>
      <c r="F86" s="62" t="str">
        <f>VLOOKUP(B86,'TD MATHS 5'!B:K,10,FALSE)</f>
        <v>abs</v>
      </c>
      <c r="G86" s="62">
        <v>0</v>
      </c>
      <c r="H86" s="62"/>
      <c r="I86" s="62" t="e">
        <f t="shared" si="2"/>
        <v>#VALUE!</v>
      </c>
      <c r="J86" s="5"/>
      <c r="K86" s="62"/>
      <c r="L86" s="20"/>
      <c r="M86" s="16"/>
      <c r="N86" s="16"/>
      <c r="O86" s="16"/>
      <c r="P86" s="16"/>
    </row>
    <row r="87" spans="1:16">
      <c r="A87" s="25">
        <f t="shared" si="3"/>
        <v>84</v>
      </c>
      <c r="B87" s="23">
        <v>36052239</v>
      </c>
      <c r="C87" s="20" t="s">
        <v>299</v>
      </c>
      <c r="D87" s="20" t="s">
        <v>300</v>
      </c>
      <c r="E87" s="22" t="s">
        <v>264</v>
      </c>
      <c r="F87" s="62">
        <f>VLOOKUP(B87,'TD MATHS 5'!B:K,10,FALSE)</f>
        <v>12.5</v>
      </c>
      <c r="G87" s="62">
        <v>11</v>
      </c>
      <c r="H87" s="62"/>
      <c r="I87" s="62">
        <f t="shared" si="2"/>
        <v>11.75</v>
      </c>
      <c r="J87" s="6"/>
      <c r="K87" s="62">
        <v>9</v>
      </c>
      <c r="L87" s="20"/>
      <c r="M87" s="16"/>
      <c r="N87" s="16"/>
      <c r="O87" s="16"/>
      <c r="P87" s="16"/>
    </row>
    <row r="88" spans="1:16">
      <c r="A88" s="25">
        <f t="shared" si="3"/>
        <v>85</v>
      </c>
      <c r="B88" s="23">
        <v>36052200</v>
      </c>
      <c r="C88" s="20" t="s">
        <v>301</v>
      </c>
      <c r="D88" s="20" t="s">
        <v>302</v>
      </c>
      <c r="E88" s="22" t="s">
        <v>264</v>
      </c>
      <c r="F88" s="62">
        <f>VLOOKUP(B88,'TD MATHS 5'!B:K,10,FALSE)</f>
        <v>13</v>
      </c>
      <c r="G88" s="3">
        <v>11</v>
      </c>
      <c r="H88" s="62"/>
      <c r="I88" s="62">
        <f t="shared" si="2"/>
        <v>12</v>
      </c>
      <c r="J88" s="13"/>
      <c r="K88" s="62">
        <v>10.5</v>
      </c>
      <c r="L88" s="20"/>
      <c r="M88" s="16"/>
      <c r="N88" s="16"/>
      <c r="O88" s="16"/>
      <c r="P88" s="16"/>
    </row>
    <row r="89" spans="1:16">
      <c r="A89" s="25">
        <f t="shared" si="3"/>
        <v>86</v>
      </c>
      <c r="B89" s="23">
        <v>36027671</v>
      </c>
      <c r="C89" s="20" t="s">
        <v>303</v>
      </c>
      <c r="D89" s="20" t="s">
        <v>37</v>
      </c>
      <c r="E89" s="22" t="s">
        <v>264</v>
      </c>
      <c r="F89" s="62">
        <f>VLOOKUP(B89,'TD MATHS 5'!B:K,10,FALSE)</f>
        <v>14.5</v>
      </c>
      <c r="G89" s="3">
        <v>8</v>
      </c>
      <c r="H89" s="62"/>
      <c r="I89" s="62">
        <f t="shared" si="2"/>
        <v>11.25</v>
      </c>
      <c r="J89" s="5"/>
      <c r="K89" s="62">
        <v>15</v>
      </c>
      <c r="L89" s="20"/>
      <c r="M89" s="16"/>
      <c r="N89" s="16"/>
      <c r="O89" s="16"/>
      <c r="P89" s="16"/>
    </row>
    <row r="90" spans="1:16">
      <c r="A90" s="25">
        <f t="shared" si="3"/>
        <v>87</v>
      </c>
      <c r="B90" s="23">
        <v>36037620</v>
      </c>
      <c r="C90" s="20" t="s">
        <v>304</v>
      </c>
      <c r="D90" s="20" t="s">
        <v>305</v>
      </c>
      <c r="E90" s="22" t="s">
        <v>264</v>
      </c>
      <c r="F90" s="62">
        <f>VLOOKUP(B90,'TD MATHS 5'!B:K,10,FALSE)</f>
        <v>6</v>
      </c>
      <c r="G90" s="62"/>
      <c r="H90" s="62"/>
      <c r="I90" s="62">
        <f t="shared" si="2"/>
        <v>3</v>
      </c>
      <c r="J90" s="5"/>
      <c r="K90" s="62">
        <v>12.5</v>
      </c>
      <c r="L90" s="20"/>
      <c r="M90" s="16"/>
      <c r="N90" s="16"/>
      <c r="O90" s="16"/>
      <c r="P90" s="16"/>
    </row>
    <row r="91" spans="1:16">
      <c r="A91" s="25">
        <f t="shared" si="3"/>
        <v>88</v>
      </c>
      <c r="B91" s="23">
        <v>36031099</v>
      </c>
      <c r="C91" s="20" t="s">
        <v>306</v>
      </c>
      <c r="D91" s="20" t="s">
        <v>76</v>
      </c>
      <c r="E91" s="22" t="s">
        <v>307</v>
      </c>
      <c r="F91" s="62">
        <f>VLOOKUP(B91,'TD MATHS 5'!B:K,10,FALSE)</f>
        <v>10</v>
      </c>
      <c r="G91" s="62">
        <v>6.75</v>
      </c>
      <c r="H91" s="62"/>
      <c r="I91" s="62">
        <f t="shared" si="2"/>
        <v>8.375</v>
      </c>
      <c r="J91" s="5"/>
      <c r="K91" s="62">
        <v>10</v>
      </c>
      <c r="L91" s="20"/>
      <c r="M91" s="16"/>
      <c r="N91" s="16"/>
      <c r="O91" s="16"/>
      <c r="P91" s="16"/>
    </row>
    <row r="92" spans="1:16">
      <c r="A92" s="25">
        <f t="shared" si="3"/>
        <v>89</v>
      </c>
      <c r="B92" s="23">
        <v>36034143</v>
      </c>
      <c r="C92" s="20" t="s">
        <v>65</v>
      </c>
      <c r="D92" s="20" t="s">
        <v>308</v>
      </c>
      <c r="E92" s="22" t="s">
        <v>307</v>
      </c>
      <c r="F92" s="62">
        <f>VLOOKUP(B92,'TD MATHS 5'!B:K,10,FALSE)</f>
        <v>9</v>
      </c>
      <c r="G92" s="62">
        <v>5.25</v>
      </c>
      <c r="H92" s="62"/>
      <c r="I92" s="62">
        <f t="shared" si="2"/>
        <v>7.125</v>
      </c>
      <c r="J92" s="4"/>
      <c r="K92" s="126">
        <v>17.75</v>
      </c>
      <c r="L92" s="20"/>
      <c r="M92" s="16"/>
      <c r="N92" s="16"/>
      <c r="O92" s="16"/>
      <c r="P92" s="16"/>
    </row>
    <row r="93" spans="1:16">
      <c r="A93" s="25">
        <f t="shared" si="3"/>
        <v>90</v>
      </c>
      <c r="B93" s="23" t="s">
        <v>309</v>
      </c>
      <c r="C93" s="20" t="s">
        <v>310</v>
      </c>
      <c r="D93" s="20" t="s">
        <v>214</v>
      </c>
      <c r="E93" s="22" t="s">
        <v>307</v>
      </c>
      <c r="F93" s="62">
        <f>VLOOKUP(B93,'TD MATHS 5'!B:K,10,FALSE)</f>
        <v>10</v>
      </c>
      <c r="G93" s="62">
        <v>7</v>
      </c>
      <c r="H93" s="62"/>
      <c r="I93" s="62">
        <f t="shared" si="2"/>
        <v>8.5</v>
      </c>
      <c r="J93" s="5"/>
      <c r="K93" s="62">
        <v>13</v>
      </c>
      <c r="L93" s="20"/>
      <c r="M93" s="16"/>
      <c r="N93" s="16"/>
      <c r="O93" s="16"/>
      <c r="P93" s="16"/>
    </row>
    <row r="94" spans="1:16">
      <c r="A94" s="25">
        <f t="shared" si="3"/>
        <v>91</v>
      </c>
      <c r="B94" s="23">
        <v>36052218</v>
      </c>
      <c r="C94" s="20" t="s">
        <v>311</v>
      </c>
      <c r="D94" s="20" t="s">
        <v>312</v>
      </c>
      <c r="E94" s="22" t="s">
        <v>307</v>
      </c>
      <c r="F94" s="62">
        <f>VLOOKUP(B94,'TD MATHS 5'!B:K,10,FALSE)</f>
        <v>10</v>
      </c>
      <c r="G94" s="62">
        <v>3.75</v>
      </c>
      <c r="H94" s="62"/>
      <c r="I94" s="62">
        <f t="shared" si="2"/>
        <v>6.875</v>
      </c>
      <c r="J94" s="5"/>
      <c r="K94" s="62">
        <v>15.5</v>
      </c>
      <c r="L94" s="20"/>
      <c r="M94" s="16"/>
      <c r="N94" s="16"/>
      <c r="O94" s="16"/>
      <c r="P94" s="16"/>
    </row>
    <row r="95" spans="1:16">
      <c r="A95" s="25">
        <f t="shared" si="3"/>
        <v>92</v>
      </c>
      <c r="B95" s="23">
        <v>36030355</v>
      </c>
      <c r="C95" s="20" t="s">
        <v>313</v>
      </c>
      <c r="D95" s="20" t="s">
        <v>57</v>
      </c>
      <c r="E95" s="22" t="s">
        <v>307</v>
      </c>
      <c r="F95" s="62">
        <f>VLOOKUP(B95,'TD MATHS 5'!B:K,10,FALSE)</f>
        <v>12</v>
      </c>
      <c r="G95" s="62">
        <v>8.5</v>
      </c>
      <c r="H95" s="62"/>
      <c r="I95" s="62">
        <f t="shared" si="2"/>
        <v>10.25</v>
      </c>
      <c r="J95" s="5"/>
      <c r="K95" s="62">
        <v>12</v>
      </c>
      <c r="L95" s="20"/>
      <c r="M95" s="16"/>
      <c r="N95" s="16"/>
      <c r="O95" s="16"/>
      <c r="P95" s="16"/>
    </row>
    <row r="96" spans="1:16">
      <c r="A96" s="25">
        <f t="shared" si="3"/>
        <v>93</v>
      </c>
      <c r="B96" s="23">
        <v>36026479</v>
      </c>
      <c r="C96" s="20" t="s">
        <v>314</v>
      </c>
      <c r="D96" s="20" t="s">
        <v>76</v>
      </c>
      <c r="E96" s="22" t="s">
        <v>307</v>
      </c>
      <c r="F96" s="62">
        <f>VLOOKUP(B96,'TD MATHS 5'!B:K,10,FALSE)</f>
        <v>12.5</v>
      </c>
      <c r="G96" s="62">
        <v>9</v>
      </c>
      <c r="H96" s="62"/>
      <c r="I96" s="62">
        <f t="shared" si="2"/>
        <v>10.75</v>
      </c>
      <c r="J96" s="13"/>
      <c r="K96" s="62">
        <v>15</v>
      </c>
      <c r="L96" s="20"/>
      <c r="M96" s="16"/>
      <c r="N96" s="16"/>
      <c r="O96" s="16"/>
      <c r="P96" s="16"/>
    </row>
    <row r="97" spans="1:16">
      <c r="A97" s="25">
        <f t="shared" si="3"/>
        <v>94</v>
      </c>
      <c r="B97" s="20" t="s">
        <v>315</v>
      </c>
      <c r="C97" s="20" t="s">
        <v>90</v>
      </c>
      <c r="D97" s="20" t="s">
        <v>36</v>
      </c>
      <c r="E97" s="18" t="s">
        <v>307</v>
      </c>
      <c r="F97" s="62">
        <f>VLOOKUP(B97,'TD MATHS 5'!B:K,10,FALSE)</f>
        <v>12.5</v>
      </c>
      <c r="G97" s="3">
        <v>9.5</v>
      </c>
      <c r="H97" s="3"/>
      <c r="I97" s="62">
        <f t="shared" si="2"/>
        <v>11</v>
      </c>
      <c r="J97" s="12"/>
      <c r="K97" s="3"/>
      <c r="L97" s="20"/>
      <c r="M97" s="16"/>
      <c r="N97" s="16"/>
      <c r="O97" s="16"/>
      <c r="P97" s="16"/>
    </row>
    <row r="98" spans="1:16">
      <c r="A98" s="25">
        <f t="shared" si="3"/>
        <v>95</v>
      </c>
      <c r="B98" s="23">
        <v>36054395</v>
      </c>
      <c r="C98" s="20" t="s">
        <v>316</v>
      </c>
      <c r="D98" s="20" t="s">
        <v>57</v>
      </c>
      <c r="E98" s="22" t="s">
        <v>307</v>
      </c>
      <c r="F98" s="62">
        <f>VLOOKUP(B98,'TD MATHS 5'!B:K,10,FALSE)</f>
        <v>11</v>
      </c>
      <c r="G98" s="62">
        <v>8.75</v>
      </c>
      <c r="H98" s="62"/>
      <c r="I98" s="62">
        <f t="shared" si="2"/>
        <v>9.875</v>
      </c>
      <c r="J98" s="5"/>
      <c r="K98" s="11">
        <v>12</v>
      </c>
      <c r="L98" s="20"/>
      <c r="M98" s="16"/>
      <c r="N98" s="16"/>
      <c r="O98" s="16"/>
      <c r="P98" s="16"/>
    </row>
    <row r="99" spans="1:16">
      <c r="A99" s="25">
        <f t="shared" si="3"/>
        <v>96</v>
      </c>
      <c r="B99" s="23">
        <v>36053946</v>
      </c>
      <c r="C99" s="20" t="s">
        <v>317</v>
      </c>
      <c r="D99" s="20" t="s">
        <v>39</v>
      </c>
      <c r="E99" s="22" t="s">
        <v>307</v>
      </c>
      <c r="F99" s="62">
        <f>VLOOKUP(B99,'TD MATHS 5'!B:K,10,FALSE)</f>
        <v>12.5</v>
      </c>
      <c r="G99" s="62">
        <v>10</v>
      </c>
      <c r="H99" s="62"/>
      <c r="I99" s="62">
        <f t="shared" si="2"/>
        <v>11.25</v>
      </c>
      <c r="J99" s="6"/>
      <c r="K99" s="62">
        <v>11</v>
      </c>
      <c r="L99" s="20"/>
      <c r="M99" s="16"/>
      <c r="N99" s="16"/>
      <c r="O99" s="16"/>
      <c r="P99" s="16"/>
    </row>
    <row r="100" spans="1:16">
      <c r="A100" s="25">
        <f t="shared" si="3"/>
        <v>97</v>
      </c>
      <c r="B100" s="23">
        <v>36029940</v>
      </c>
      <c r="C100" s="20" t="s">
        <v>318</v>
      </c>
      <c r="D100" s="20" t="s">
        <v>234</v>
      </c>
      <c r="E100" s="22" t="s">
        <v>307</v>
      </c>
      <c r="F100" s="62">
        <f>VLOOKUP(B100,'TD MATHS 5'!B:K,10,FALSE)</f>
        <v>10</v>
      </c>
      <c r="G100" s="62">
        <v>4.5</v>
      </c>
      <c r="H100" s="62"/>
      <c r="I100" s="62">
        <f t="shared" si="2"/>
        <v>7.25</v>
      </c>
      <c r="J100" s="5"/>
      <c r="K100" s="62">
        <v>13</v>
      </c>
      <c r="L100" s="20"/>
      <c r="M100" s="16"/>
      <c r="N100" s="16"/>
      <c r="O100" s="16"/>
      <c r="P100" s="16"/>
    </row>
    <row r="101" spans="1:16">
      <c r="A101" s="25">
        <f t="shared" si="3"/>
        <v>98</v>
      </c>
      <c r="B101" s="20" t="s">
        <v>319</v>
      </c>
      <c r="C101" s="20" t="s">
        <v>320</v>
      </c>
      <c r="D101" s="20" t="s">
        <v>321</v>
      </c>
      <c r="E101" s="22" t="s">
        <v>307</v>
      </c>
      <c r="F101" s="62">
        <f>VLOOKUP(B101,'TD MATHS 5'!B:K,10,FALSE)</f>
        <v>11.5</v>
      </c>
      <c r="G101" s="62">
        <v>5.5</v>
      </c>
      <c r="H101" s="62"/>
      <c r="I101" s="62">
        <f t="shared" si="2"/>
        <v>8.5</v>
      </c>
      <c r="J101" s="5"/>
      <c r="K101" s="62">
        <v>13.75</v>
      </c>
      <c r="L101" s="20"/>
      <c r="M101" s="16"/>
      <c r="N101" s="16"/>
      <c r="O101" s="16"/>
      <c r="P101" s="16"/>
    </row>
    <row r="102" spans="1:16">
      <c r="A102" s="25">
        <f t="shared" si="3"/>
        <v>99</v>
      </c>
      <c r="B102" s="20" t="s">
        <v>133</v>
      </c>
      <c r="C102" s="20" t="s">
        <v>134</v>
      </c>
      <c r="D102" s="20" t="s">
        <v>135</v>
      </c>
      <c r="E102" s="22" t="s">
        <v>307</v>
      </c>
      <c r="F102" s="62">
        <f>VLOOKUP(B102,'TD MATHS 5'!B:K,10,FALSE)</f>
        <v>0</v>
      </c>
      <c r="G102" s="62"/>
      <c r="H102" s="62"/>
      <c r="I102" s="62">
        <f t="shared" si="2"/>
        <v>0</v>
      </c>
      <c r="J102" s="6"/>
      <c r="K102" s="62"/>
      <c r="L102" s="20"/>
      <c r="M102" s="16"/>
      <c r="N102" s="16"/>
      <c r="O102" s="16"/>
      <c r="P102" s="16"/>
    </row>
    <row r="103" spans="1:16">
      <c r="A103" s="25">
        <f t="shared" si="3"/>
        <v>100</v>
      </c>
      <c r="B103" s="23">
        <v>36052270</v>
      </c>
      <c r="C103" s="20" t="s">
        <v>322</v>
      </c>
      <c r="D103" s="20" t="s">
        <v>323</v>
      </c>
      <c r="E103" s="22" t="s">
        <v>307</v>
      </c>
      <c r="F103" s="62">
        <f>VLOOKUP(B103,'TD MATHS 5'!B:K,10,FALSE)</f>
        <v>10.5</v>
      </c>
      <c r="G103" s="62">
        <v>8</v>
      </c>
      <c r="H103" s="62"/>
      <c r="I103" s="62">
        <f t="shared" si="2"/>
        <v>9.25</v>
      </c>
      <c r="J103" s="5"/>
      <c r="K103" s="62">
        <v>10</v>
      </c>
      <c r="L103" s="20"/>
      <c r="M103" s="16"/>
      <c r="N103" s="16"/>
      <c r="O103" s="16"/>
      <c r="P103" s="16"/>
    </row>
    <row r="104" spans="1:16">
      <c r="A104" s="25">
        <f t="shared" si="3"/>
        <v>101</v>
      </c>
      <c r="B104" s="15">
        <v>36052062</v>
      </c>
      <c r="C104" s="20" t="s">
        <v>324</v>
      </c>
      <c r="D104" s="20" t="s">
        <v>15</v>
      </c>
      <c r="E104" s="22" t="s">
        <v>307</v>
      </c>
      <c r="F104" s="62">
        <f>VLOOKUP(B104,'TD MATHS 5'!B:K,10,FALSE)</f>
        <v>14</v>
      </c>
      <c r="G104" s="62">
        <v>9.25</v>
      </c>
      <c r="H104" s="62"/>
      <c r="I104" s="62">
        <f t="shared" si="2"/>
        <v>11.625</v>
      </c>
      <c r="J104" s="6"/>
      <c r="K104" s="62">
        <v>15.25</v>
      </c>
      <c r="L104" s="20"/>
      <c r="M104" s="16"/>
      <c r="N104" s="16"/>
      <c r="O104" s="16"/>
      <c r="P104" s="16"/>
    </row>
    <row r="105" spans="1:16">
      <c r="A105" s="25">
        <f t="shared" si="3"/>
        <v>102</v>
      </c>
      <c r="B105" s="15">
        <v>36051733</v>
      </c>
      <c r="C105" s="20" t="s">
        <v>49</v>
      </c>
      <c r="D105" s="20" t="s">
        <v>36</v>
      </c>
      <c r="E105" s="22" t="s">
        <v>307</v>
      </c>
      <c r="F105" s="62">
        <f>VLOOKUP(B105,'TD MATHS 5'!B:K,10,FALSE)</f>
        <v>11.5</v>
      </c>
      <c r="G105" s="62">
        <v>6</v>
      </c>
      <c r="H105" s="62"/>
      <c r="I105" s="62">
        <f t="shared" si="2"/>
        <v>8.75</v>
      </c>
      <c r="J105" s="5"/>
      <c r="K105" s="62">
        <v>11</v>
      </c>
      <c r="L105" s="20"/>
      <c r="M105" s="16"/>
      <c r="N105" s="16"/>
      <c r="O105" s="16"/>
      <c r="P105" s="16"/>
    </row>
    <row r="106" spans="1:16">
      <c r="A106" s="25">
        <f t="shared" si="3"/>
        <v>103</v>
      </c>
      <c r="B106" s="23">
        <v>36052188</v>
      </c>
      <c r="C106" s="20" t="s">
        <v>276</v>
      </c>
      <c r="D106" s="20" t="s">
        <v>325</v>
      </c>
      <c r="E106" s="22" t="s">
        <v>307</v>
      </c>
      <c r="F106" s="62">
        <f>VLOOKUP(B106,'TD MATHS 5'!B:K,10,FALSE)</f>
        <v>0</v>
      </c>
      <c r="G106" s="62"/>
      <c r="H106" s="62"/>
      <c r="I106" s="62">
        <f t="shared" si="2"/>
        <v>0</v>
      </c>
      <c r="J106" s="5"/>
      <c r="K106" s="62"/>
      <c r="L106" s="20"/>
      <c r="M106" s="16"/>
      <c r="N106" s="16"/>
      <c r="O106" s="16"/>
      <c r="P106" s="16"/>
    </row>
    <row r="107" spans="1:16">
      <c r="A107" s="25">
        <f t="shared" si="3"/>
        <v>104</v>
      </c>
      <c r="B107" s="15">
        <v>36052815</v>
      </c>
      <c r="C107" s="20" t="s">
        <v>326</v>
      </c>
      <c r="D107" s="20" t="s">
        <v>327</v>
      </c>
      <c r="E107" s="22" t="s">
        <v>307</v>
      </c>
      <c r="F107" s="62">
        <f>VLOOKUP(B107,'TD MATHS 5'!B:K,10,FALSE)</f>
        <v>0</v>
      </c>
      <c r="G107" s="62"/>
      <c r="H107" s="62"/>
      <c r="I107" s="62">
        <f t="shared" si="2"/>
        <v>0</v>
      </c>
      <c r="J107" s="5"/>
      <c r="K107" s="62"/>
      <c r="L107" s="20"/>
      <c r="M107" s="16"/>
      <c r="N107" s="16"/>
      <c r="O107" s="16"/>
      <c r="P107" s="16"/>
    </row>
    <row r="108" spans="1:16">
      <c r="A108" s="25">
        <f t="shared" si="3"/>
        <v>105</v>
      </c>
      <c r="B108" s="23">
        <v>36052272</v>
      </c>
      <c r="C108" s="20" t="s">
        <v>328</v>
      </c>
      <c r="D108" s="20" t="s">
        <v>329</v>
      </c>
      <c r="E108" s="22" t="s">
        <v>307</v>
      </c>
      <c r="F108" s="62">
        <f>VLOOKUP(B108,'TD MATHS 5'!B:K,10,FALSE)</f>
        <v>14</v>
      </c>
      <c r="G108" s="62">
        <v>9</v>
      </c>
      <c r="H108" s="62"/>
      <c r="I108" s="62">
        <f t="shared" si="2"/>
        <v>11.5</v>
      </c>
      <c r="J108" s="5"/>
      <c r="K108" s="62">
        <v>12</v>
      </c>
      <c r="L108" s="20"/>
      <c r="M108" s="16"/>
      <c r="N108" s="16"/>
      <c r="O108" s="16"/>
      <c r="P108" s="16"/>
    </row>
    <row r="109" spans="1:16">
      <c r="A109" s="25">
        <f t="shared" si="3"/>
        <v>106</v>
      </c>
      <c r="B109" s="23">
        <v>36052784</v>
      </c>
      <c r="C109" s="20" t="s">
        <v>330</v>
      </c>
      <c r="D109" s="20" t="s">
        <v>169</v>
      </c>
      <c r="E109" s="22" t="s">
        <v>307</v>
      </c>
      <c r="F109" s="62">
        <f>VLOOKUP(B109,'TD MATHS 5'!B:K,10,FALSE)</f>
        <v>10.5</v>
      </c>
      <c r="G109" s="62">
        <v>8</v>
      </c>
      <c r="H109" s="62"/>
      <c r="I109" s="62">
        <f t="shared" si="2"/>
        <v>9.25</v>
      </c>
      <c r="J109" s="13"/>
      <c r="K109" s="62">
        <v>13</v>
      </c>
      <c r="L109" s="20"/>
      <c r="M109" s="16"/>
      <c r="N109" s="16"/>
      <c r="O109" s="16"/>
      <c r="P109" s="16"/>
    </row>
    <row r="110" spans="1:16">
      <c r="A110" s="25">
        <f t="shared" si="3"/>
        <v>107</v>
      </c>
      <c r="B110" s="23">
        <v>36031514</v>
      </c>
      <c r="C110" s="20" t="s">
        <v>115</v>
      </c>
      <c r="D110" s="20" t="s">
        <v>84</v>
      </c>
      <c r="E110" s="22" t="s">
        <v>307</v>
      </c>
      <c r="F110" s="62">
        <f>VLOOKUP(B110,'TD MATHS 5'!B:K,10,FALSE)</f>
        <v>12</v>
      </c>
      <c r="G110" s="62"/>
      <c r="H110" s="62"/>
      <c r="I110" s="62">
        <f t="shared" si="2"/>
        <v>6</v>
      </c>
      <c r="J110" s="13"/>
      <c r="K110" s="62">
        <v>17</v>
      </c>
      <c r="L110" s="20"/>
      <c r="M110" s="16"/>
      <c r="N110" s="16"/>
      <c r="O110" s="16"/>
      <c r="P110" s="16"/>
    </row>
    <row r="111" spans="1:16">
      <c r="A111" s="25">
        <f t="shared" si="3"/>
        <v>108</v>
      </c>
      <c r="B111" s="23">
        <v>36023213</v>
      </c>
      <c r="C111" s="20" t="s">
        <v>331</v>
      </c>
      <c r="D111" s="20" t="s">
        <v>332</v>
      </c>
      <c r="E111" s="22" t="s">
        <v>307</v>
      </c>
      <c r="F111" s="62">
        <f>VLOOKUP(B111,'TD MATHS 5'!B:K,10,FALSE)</f>
        <v>12.5</v>
      </c>
      <c r="G111" s="62">
        <v>8.75</v>
      </c>
      <c r="H111" s="62"/>
      <c r="I111" s="62">
        <f t="shared" si="2"/>
        <v>10.625</v>
      </c>
      <c r="J111" s="5"/>
      <c r="K111" s="62">
        <v>19</v>
      </c>
      <c r="L111" s="20"/>
      <c r="M111" s="16"/>
      <c r="N111" s="16"/>
      <c r="O111" s="16"/>
      <c r="P111" s="16"/>
    </row>
    <row r="112" spans="1:16">
      <c r="A112" s="25">
        <f t="shared" si="3"/>
        <v>109</v>
      </c>
      <c r="B112" s="23">
        <v>36051742</v>
      </c>
      <c r="C112" s="20" t="s">
        <v>114</v>
      </c>
      <c r="D112" s="20" t="s">
        <v>234</v>
      </c>
      <c r="E112" s="22" t="s">
        <v>307</v>
      </c>
      <c r="F112" s="62">
        <f>VLOOKUP(B112,'TD MATHS 5'!B:K,10,FALSE)</f>
        <v>0</v>
      </c>
      <c r="G112" s="62"/>
      <c r="H112" s="62"/>
      <c r="I112" s="62">
        <f t="shared" si="2"/>
        <v>0</v>
      </c>
      <c r="J112" s="13"/>
      <c r="K112" s="62"/>
      <c r="L112" s="20"/>
      <c r="M112" s="16"/>
      <c r="N112" s="16"/>
      <c r="O112" s="16"/>
      <c r="P112" s="16"/>
    </row>
    <row r="113" spans="1:16">
      <c r="A113" s="25">
        <f t="shared" si="3"/>
        <v>110</v>
      </c>
      <c r="B113" s="19" t="s">
        <v>333</v>
      </c>
      <c r="C113" s="20" t="s">
        <v>142</v>
      </c>
      <c r="D113" s="17" t="s">
        <v>143</v>
      </c>
      <c r="E113" s="18" t="s">
        <v>307</v>
      </c>
      <c r="F113" s="62">
        <f>VLOOKUP(B113,'TD MATHS 5'!B:K,10,FALSE)</f>
        <v>14</v>
      </c>
      <c r="G113" s="62">
        <v>8.75</v>
      </c>
      <c r="H113" s="62"/>
      <c r="I113" s="62">
        <f t="shared" si="2"/>
        <v>11.375</v>
      </c>
      <c r="J113" s="5"/>
      <c r="K113" s="62"/>
      <c r="L113" s="20"/>
      <c r="M113" s="16"/>
      <c r="N113" s="16"/>
      <c r="O113" s="16"/>
      <c r="P113" s="16"/>
    </row>
    <row r="114" spans="1:16">
      <c r="A114" s="25">
        <f t="shared" si="3"/>
        <v>111</v>
      </c>
      <c r="B114" s="23">
        <v>36030361</v>
      </c>
      <c r="C114" s="20" t="s">
        <v>334</v>
      </c>
      <c r="D114" s="20" t="s">
        <v>335</v>
      </c>
      <c r="E114" s="22" t="s">
        <v>307</v>
      </c>
      <c r="F114" s="62">
        <f>VLOOKUP(B114,'TD MATHS 5'!B:K,10,FALSE)</f>
        <v>0</v>
      </c>
      <c r="G114" s="62"/>
      <c r="H114" s="62"/>
      <c r="I114" s="62">
        <f t="shared" si="2"/>
        <v>0</v>
      </c>
      <c r="J114" s="45"/>
      <c r="K114" s="74"/>
      <c r="L114" s="20"/>
      <c r="M114" s="16"/>
      <c r="N114" s="16"/>
      <c r="O114" s="16"/>
      <c r="P114" s="16"/>
    </row>
    <row r="115" spans="1:16">
      <c r="A115" s="25">
        <f t="shared" si="3"/>
        <v>112</v>
      </c>
      <c r="B115" s="19" t="s">
        <v>123</v>
      </c>
      <c r="C115" s="17" t="s">
        <v>32</v>
      </c>
      <c r="D115" s="17" t="s">
        <v>124</v>
      </c>
      <c r="E115" s="18" t="s">
        <v>307</v>
      </c>
      <c r="F115" s="62">
        <f>VLOOKUP(B115,'TD MATHS 5'!B:K,10,FALSE)</f>
        <v>10.5</v>
      </c>
      <c r="G115" s="62">
        <v>6.25</v>
      </c>
      <c r="H115" s="62"/>
      <c r="I115" s="62">
        <f t="shared" si="2"/>
        <v>8.375</v>
      </c>
      <c r="J115" s="5"/>
      <c r="K115" s="62"/>
      <c r="L115" s="20"/>
      <c r="M115" s="16"/>
      <c r="N115" s="16"/>
      <c r="O115" s="16"/>
      <c r="P115" s="16"/>
    </row>
    <row r="116" spans="1:16">
      <c r="A116" s="25">
        <f t="shared" si="3"/>
        <v>113</v>
      </c>
      <c r="B116" s="19" t="s">
        <v>336</v>
      </c>
      <c r="C116" s="20" t="s">
        <v>337</v>
      </c>
      <c r="D116" s="17" t="s">
        <v>338</v>
      </c>
      <c r="E116" s="18" t="s">
        <v>307</v>
      </c>
      <c r="F116" s="62">
        <f>VLOOKUP(B116,'TD MATHS 5'!B:K,10,FALSE)</f>
        <v>4</v>
      </c>
      <c r="G116" s="62">
        <v>6.25</v>
      </c>
      <c r="H116" s="62"/>
      <c r="I116" s="62">
        <f t="shared" si="2"/>
        <v>5.125</v>
      </c>
      <c r="J116" s="6"/>
      <c r="K116" s="62">
        <v>15.5</v>
      </c>
      <c r="L116" s="20"/>
      <c r="M116" s="16"/>
      <c r="N116" s="16"/>
      <c r="O116" s="16"/>
      <c r="P116" s="16"/>
    </row>
    <row r="117" spans="1:16">
      <c r="A117" s="25">
        <f t="shared" si="3"/>
        <v>114</v>
      </c>
      <c r="B117" s="23">
        <v>36028636</v>
      </c>
      <c r="C117" s="20" t="s">
        <v>339</v>
      </c>
      <c r="D117" s="20" t="s">
        <v>129</v>
      </c>
      <c r="E117" s="22" t="s">
        <v>307</v>
      </c>
      <c r="F117" s="62">
        <f>VLOOKUP(B117,'TD MATHS 5'!B:K,10,FALSE)</f>
        <v>12.5</v>
      </c>
      <c r="G117" s="62">
        <v>8.75</v>
      </c>
      <c r="H117" s="62"/>
      <c r="I117" s="62">
        <f t="shared" si="2"/>
        <v>10.625</v>
      </c>
      <c r="J117" s="8"/>
      <c r="K117" s="62">
        <v>16.25</v>
      </c>
      <c r="L117" s="20"/>
      <c r="M117" s="16"/>
      <c r="N117" s="16"/>
      <c r="O117" s="16"/>
      <c r="P117" s="16"/>
    </row>
    <row r="118" spans="1:16">
      <c r="A118" s="25">
        <f t="shared" si="3"/>
        <v>115</v>
      </c>
      <c r="B118" s="23">
        <v>36028641</v>
      </c>
      <c r="C118" s="20" t="s">
        <v>340</v>
      </c>
      <c r="D118" s="20" t="s">
        <v>341</v>
      </c>
      <c r="E118" s="22" t="s">
        <v>342</v>
      </c>
      <c r="F118" s="62">
        <f>VLOOKUP(B118,'TD MATHS 5'!B:K,10,FALSE)</f>
        <v>0</v>
      </c>
      <c r="G118" s="62"/>
      <c r="H118" s="62"/>
      <c r="I118" s="62">
        <f t="shared" si="2"/>
        <v>0</v>
      </c>
      <c r="J118" s="5"/>
      <c r="K118" s="62"/>
      <c r="L118" s="20"/>
      <c r="M118" s="16"/>
      <c r="N118" s="16"/>
      <c r="O118" s="16"/>
      <c r="P118" s="16"/>
    </row>
    <row r="119" spans="1:16">
      <c r="A119" s="25">
        <f t="shared" si="3"/>
        <v>116</v>
      </c>
      <c r="B119" s="23">
        <v>36037623</v>
      </c>
      <c r="C119" s="20" t="s">
        <v>343</v>
      </c>
      <c r="D119" s="20" t="s">
        <v>344</v>
      </c>
      <c r="E119" s="22" t="s">
        <v>342</v>
      </c>
      <c r="F119" s="62">
        <f>VLOOKUP(B119,'TD MATHS 5'!B:K,10,FALSE)</f>
        <v>10</v>
      </c>
      <c r="G119" s="62">
        <v>9</v>
      </c>
      <c r="H119" s="62"/>
      <c r="I119" s="62">
        <f t="shared" si="2"/>
        <v>9.5</v>
      </c>
      <c r="J119" s="6"/>
      <c r="K119" s="62">
        <v>16.5</v>
      </c>
      <c r="L119" s="20"/>
      <c r="M119" s="16"/>
      <c r="N119" s="16"/>
      <c r="O119" s="16"/>
      <c r="P119" s="16"/>
    </row>
    <row r="120" spans="1:16">
      <c r="A120" s="25">
        <f t="shared" si="3"/>
        <v>117</v>
      </c>
      <c r="B120" s="19" t="s">
        <v>48</v>
      </c>
      <c r="C120" s="20" t="s">
        <v>34</v>
      </c>
      <c r="D120" s="17" t="s">
        <v>345</v>
      </c>
      <c r="E120" s="18" t="s">
        <v>342</v>
      </c>
      <c r="F120" s="62">
        <f>VLOOKUP(B120,'TD MATHS 5'!B:K,10,FALSE)</f>
        <v>0</v>
      </c>
      <c r="G120" s="62">
        <v>4.5</v>
      </c>
      <c r="H120" s="62"/>
      <c r="I120" s="62">
        <f t="shared" si="2"/>
        <v>2.25</v>
      </c>
      <c r="J120" s="5"/>
      <c r="K120" s="62"/>
      <c r="L120" s="20"/>
      <c r="M120" s="16"/>
      <c r="N120" s="16"/>
      <c r="O120" s="16"/>
      <c r="P120" s="16"/>
    </row>
    <row r="121" spans="1:16">
      <c r="A121" s="25">
        <f t="shared" si="3"/>
        <v>118</v>
      </c>
      <c r="B121" s="19" t="s">
        <v>346</v>
      </c>
      <c r="C121" s="17" t="s">
        <v>72</v>
      </c>
      <c r="D121" s="17" t="s">
        <v>73</v>
      </c>
      <c r="E121" s="18" t="s">
        <v>342</v>
      </c>
      <c r="F121" s="62">
        <f>VLOOKUP(B121,'TD MATHS 5'!B:K,10,FALSE)</f>
        <v>13.5</v>
      </c>
      <c r="G121" s="62">
        <v>10</v>
      </c>
      <c r="H121" s="62"/>
      <c r="I121" s="62">
        <f t="shared" si="2"/>
        <v>11.75</v>
      </c>
      <c r="J121" s="13"/>
      <c r="K121" s="62"/>
      <c r="L121" s="20"/>
      <c r="M121" s="16"/>
      <c r="N121" s="16"/>
      <c r="O121" s="16"/>
      <c r="P121" s="16"/>
    </row>
    <row r="122" spans="1:16">
      <c r="A122" s="25">
        <f t="shared" si="3"/>
        <v>119</v>
      </c>
      <c r="B122" s="23">
        <v>36055365</v>
      </c>
      <c r="C122" s="20" t="s">
        <v>347</v>
      </c>
      <c r="D122" s="20" t="s">
        <v>35</v>
      </c>
      <c r="E122" s="22" t="s">
        <v>342</v>
      </c>
      <c r="F122" s="62">
        <f>VLOOKUP(B122,'TD MATHS 5'!B:K,10,FALSE)</f>
        <v>13.5</v>
      </c>
      <c r="G122" s="62">
        <v>14.5</v>
      </c>
      <c r="H122" s="62"/>
      <c r="I122" s="62">
        <f t="shared" si="2"/>
        <v>14</v>
      </c>
      <c r="J122" s="5"/>
      <c r="K122" s="62">
        <v>12.5</v>
      </c>
      <c r="L122" s="20"/>
      <c r="M122" s="16"/>
      <c r="N122" s="16"/>
      <c r="O122" s="16"/>
      <c r="P122" s="16"/>
    </row>
    <row r="123" spans="1:16">
      <c r="A123" s="25">
        <f t="shared" si="3"/>
        <v>120</v>
      </c>
      <c r="B123" s="23">
        <v>36029927</v>
      </c>
      <c r="C123" s="20" t="s">
        <v>348</v>
      </c>
      <c r="D123" s="20" t="s">
        <v>349</v>
      </c>
      <c r="E123" s="22" t="s">
        <v>342</v>
      </c>
      <c r="F123" s="62">
        <f>VLOOKUP(B123,'TD MATHS 5'!B:K,10,FALSE)</f>
        <v>10.5</v>
      </c>
      <c r="G123" s="62">
        <v>4</v>
      </c>
      <c r="H123" s="62"/>
      <c r="I123" s="62">
        <f t="shared" si="2"/>
        <v>7.25</v>
      </c>
      <c r="J123" s="5"/>
      <c r="K123" s="62">
        <v>11.5</v>
      </c>
      <c r="L123" s="20"/>
      <c r="M123" s="16"/>
      <c r="N123" s="16"/>
      <c r="O123" s="16"/>
      <c r="P123" s="16"/>
    </row>
    <row r="124" spans="1:16">
      <c r="A124" s="25">
        <f t="shared" si="3"/>
        <v>121</v>
      </c>
      <c r="B124" s="23">
        <v>36026511</v>
      </c>
      <c r="C124" s="20" t="s">
        <v>350</v>
      </c>
      <c r="D124" s="20" t="s">
        <v>351</v>
      </c>
      <c r="E124" s="22" t="s">
        <v>342</v>
      </c>
      <c r="F124" s="62">
        <f>VLOOKUP(B124,'TD MATHS 5'!B:K,10,FALSE)</f>
        <v>12</v>
      </c>
      <c r="G124" s="62">
        <v>11.5</v>
      </c>
      <c r="H124" s="62"/>
      <c r="I124" s="62">
        <f t="shared" si="2"/>
        <v>11.75</v>
      </c>
      <c r="J124" s="4"/>
      <c r="K124" s="74">
        <v>16.25</v>
      </c>
      <c r="L124" s="20"/>
      <c r="M124" s="16"/>
      <c r="N124" s="16"/>
      <c r="O124" s="16"/>
      <c r="P124" s="16"/>
    </row>
    <row r="125" spans="1:16">
      <c r="A125" s="25">
        <f t="shared" si="3"/>
        <v>122</v>
      </c>
      <c r="B125" s="15">
        <v>36054647</v>
      </c>
      <c r="C125" s="20" t="s">
        <v>352</v>
      </c>
      <c r="D125" s="20" t="s">
        <v>353</v>
      </c>
      <c r="E125" s="22" t="s">
        <v>342</v>
      </c>
      <c r="F125" s="62">
        <f>VLOOKUP(B125,'TD MATHS 5'!B:K,10,FALSE)</f>
        <v>10.5</v>
      </c>
      <c r="G125" s="74">
        <v>10</v>
      </c>
      <c r="H125" s="74"/>
      <c r="I125" s="62">
        <f t="shared" si="2"/>
        <v>10.25</v>
      </c>
      <c r="J125" s="5"/>
      <c r="K125" s="62">
        <v>17.5</v>
      </c>
      <c r="L125" s="20"/>
      <c r="M125" s="16"/>
      <c r="N125" s="16"/>
      <c r="O125" s="16"/>
      <c r="P125" s="16"/>
    </row>
    <row r="126" spans="1:16">
      <c r="A126" s="25">
        <f t="shared" si="3"/>
        <v>123</v>
      </c>
      <c r="B126" s="23">
        <v>36037976</v>
      </c>
      <c r="C126" s="20" t="s">
        <v>354</v>
      </c>
      <c r="D126" s="20" t="s">
        <v>355</v>
      </c>
      <c r="E126" s="22" t="s">
        <v>342</v>
      </c>
      <c r="F126" s="62">
        <f>VLOOKUP(B126,'TD MATHS 5'!B:K,10,FALSE)</f>
        <v>15</v>
      </c>
      <c r="G126" s="62">
        <v>12.75</v>
      </c>
      <c r="H126" s="62"/>
      <c r="I126" s="62">
        <f t="shared" si="2"/>
        <v>13.875</v>
      </c>
      <c r="J126" s="5"/>
      <c r="K126" s="62">
        <v>18.5</v>
      </c>
      <c r="L126" s="20"/>
      <c r="M126" s="16"/>
      <c r="N126" s="16"/>
      <c r="O126" s="16"/>
      <c r="P126" s="16"/>
    </row>
    <row r="127" spans="1:16">
      <c r="A127" s="25">
        <f t="shared" si="3"/>
        <v>124</v>
      </c>
      <c r="B127" s="23">
        <v>36031566</v>
      </c>
      <c r="C127" s="20" t="s">
        <v>191</v>
      </c>
      <c r="D127" s="20" t="s">
        <v>30</v>
      </c>
      <c r="E127" s="22" t="s">
        <v>342</v>
      </c>
      <c r="F127" s="62">
        <f>VLOOKUP(B127,'TD MATHS 5'!B:K,10,FALSE)</f>
        <v>13</v>
      </c>
      <c r="G127" s="62">
        <v>10.5</v>
      </c>
      <c r="H127" s="62"/>
      <c r="I127" s="62">
        <f t="shared" si="2"/>
        <v>11.75</v>
      </c>
      <c r="J127" s="5"/>
      <c r="K127" s="62">
        <v>18.5</v>
      </c>
      <c r="L127" s="20"/>
      <c r="M127" s="16"/>
      <c r="N127" s="16"/>
      <c r="O127" s="16"/>
      <c r="P127" s="16"/>
    </row>
    <row r="128" spans="1:16">
      <c r="A128" s="25">
        <f t="shared" si="3"/>
        <v>125</v>
      </c>
      <c r="B128" s="23">
        <v>36052093</v>
      </c>
      <c r="C128" s="20" t="s">
        <v>356</v>
      </c>
      <c r="D128" s="20" t="s">
        <v>357</v>
      </c>
      <c r="E128" s="22" t="s">
        <v>342</v>
      </c>
      <c r="F128" s="62">
        <f>VLOOKUP(B128,'TD MATHS 5'!B:K,10,FALSE)</f>
        <v>14</v>
      </c>
      <c r="G128" s="74">
        <v>13</v>
      </c>
      <c r="H128" s="74"/>
      <c r="I128" s="62">
        <f t="shared" si="2"/>
        <v>13.5</v>
      </c>
      <c r="J128" s="4"/>
      <c r="K128" s="65">
        <v>16.25</v>
      </c>
      <c r="L128" s="20"/>
      <c r="M128" s="16"/>
      <c r="N128" s="16"/>
      <c r="O128" s="16"/>
      <c r="P128" s="16"/>
    </row>
    <row r="129" spans="1:16">
      <c r="A129" s="25">
        <f t="shared" si="3"/>
        <v>126</v>
      </c>
      <c r="B129" s="20" t="s">
        <v>105</v>
      </c>
      <c r="C129" s="20" t="s">
        <v>38</v>
      </c>
      <c r="D129" s="20" t="s">
        <v>358</v>
      </c>
      <c r="E129" s="22" t="s">
        <v>342</v>
      </c>
      <c r="F129" s="62">
        <f>VLOOKUP(B129,'TD MATHS 5'!B:K,10,FALSE)</f>
        <v>10</v>
      </c>
      <c r="G129" s="62">
        <v>2.75</v>
      </c>
      <c r="H129" s="62"/>
      <c r="I129" s="62">
        <f t="shared" si="2"/>
        <v>6.375</v>
      </c>
      <c r="J129" s="6"/>
      <c r="K129" s="62"/>
      <c r="L129" s="20"/>
      <c r="M129" s="16"/>
      <c r="N129" s="16"/>
      <c r="O129" s="16"/>
      <c r="P129" s="16"/>
    </row>
    <row r="130" spans="1:16">
      <c r="A130" s="25">
        <f t="shared" si="3"/>
        <v>127</v>
      </c>
      <c r="B130" s="20" t="s">
        <v>359</v>
      </c>
      <c r="C130" s="20" t="s">
        <v>44</v>
      </c>
      <c r="D130" s="20" t="s">
        <v>360</v>
      </c>
      <c r="E130" s="22" t="s">
        <v>342</v>
      </c>
      <c r="F130" s="62">
        <f>VLOOKUP(B130,'TD MATHS 5'!B:K,10,FALSE)</f>
        <v>0</v>
      </c>
      <c r="G130" s="62"/>
      <c r="H130" s="62"/>
      <c r="I130" s="62">
        <f t="shared" si="2"/>
        <v>0</v>
      </c>
      <c r="J130" s="13"/>
      <c r="K130" s="62"/>
      <c r="L130" s="20"/>
      <c r="M130" s="16"/>
      <c r="N130" s="16"/>
      <c r="O130" s="16"/>
      <c r="P130" s="16"/>
    </row>
    <row r="131" spans="1:16">
      <c r="A131" s="25">
        <f t="shared" si="3"/>
        <v>128</v>
      </c>
      <c r="B131" s="23">
        <v>36029895</v>
      </c>
      <c r="C131" s="20" t="s">
        <v>361</v>
      </c>
      <c r="D131" s="20" t="s">
        <v>362</v>
      </c>
      <c r="E131" s="22" t="s">
        <v>342</v>
      </c>
      <c r="F131" s="62">
        <f>VLOOKUP(B131,'TD MATHS 5'!B:K,10,FALSE)</f>
        <v>16</v>
      </c>
      <c r="G131" s="62">
        <v>9</v>
      </c>
      <c r="H131" s="62"/>
      <c r="I131" s="62">
        <f t="shared" si="2"/>
        <v>12.5</v>
      </c>
      <c r="J131" s="6"/>
      <c r="K131" s="62">
        <v>15.75</v>
      </c>
      <c r="L131" s="20"/>
      <c r="M131" s="16"/>
      <c r="N131" s="16"/>
      <c r="O131" s="16"/>
      <c r="P131" s="16"/>
    </row>
    <row r="132" spans="1:16">
      <c r="A132" s="25">
        <f t="shared" si="3"/>
        <v>129</v>
      </c>
      <c r="B132" s="23">
        <v>36028945</v>
      </c>
      <c r="C132" s="20" t="s">
        <v>363</v>
      </c>
      <c r="D132" s="20" t="s">
        <v>169</v>
      </c>
      <c r="E132" s="22" t="s">
        <v>342</v>
      </c>
      <c r="F132" s="62">
        <f>VLOOKUP(B132,'TD MATHS 5'!B:K,10,FALSE)</f>
        <v>13</v>
      </c>
      <c r="G132" s="62">
        <v>8</v>
      </c>
      <c r="H132" s="62"/>
      <c r="I132" s="62">
        <f t="shared" si="2"/>
        <v>10.5</v>
      </c>
      <c r="J132" s="13"/>
      <c r="K132" s="62">
        <v>16.5</v>
      </c>
      <c r="L132" s="20"/>
      <c r="M132" s="16"/>
      <c r="N132" s="16"/>
      <c r="O132" s="16"/>
      <c r="P132" s="16"/>
    </row>
    <row r="133" spans="1:16">
      <c r="A133" s="25">
        <f t="shared" si="3"/>
        <v>130</v>
      </c>
      <c r="B133" s="23">
        <v>36053845</v>
      </c>
      <c r="C133" s="20" t="s">
        <v>33</v>
      </c>
      <c r="D133" s="20" t="s">
        <v>364</v>
      </c>
      <c r="E133" s="22" t="s">
        <v>342</v>
      </c>
      <c r="F133" s="62">
        <f>VLOOKUP(B133,'TD MATHS 5'!B:K,10,FALSE)</f>
        <v>12</v>
      </c>
      <c r="G133" s="62">
        <v>9.5</v>
      </c>
      <c r="H133" s="62"/>
      <c r="I133" s="62">
        <f t="shared" ref="I133:I196" si="4">(F133+G133)/2</f>
        <v>10.75</v>
      </c>
      <c r="J133" s="5"/>
      <c r="K133" s="62">
        <v>13</v>
      </c>
      <c r="L133" s="20"/>
      <c r="M133" s="16"/>
      <c r="N133" s="16"/>
      <c r="O133" s="16"/>
      <c r="P133" s="16"/>
    </row>
    <row r="134" spans="1:16">
      <c r="A134" s="25">
        <f t="shared" ref="A134:A197" si="5">1+A133</f>
        <v>131</v>
      </c>
      <c r="B134" s="20" t="s">
        <v>365</v>
      </c>
      <c r="C134" s="20" t="s">
        <v>366</v>
      </c>
      <c r="D134" s="20" t="s">
        <v>298</v>
      </c>
      <c r="E134" s="22" t="s">
        <v>342</v>
      </c>
      <c r="F134" s="62">
        <f>VLOOKUP(B134,'TD MATHS 5'!B:K,10,FALSE)</f>
        <v>13</v>
      </c>
      <c r="G134" s="74">
        <v>10</v>
      </c>
      <c r="H134" s="74"/>
      <c r="I134" s="62">
        <f t="shared" si="4"/>
        <v>11.5</v>
      </c>
      <c r="J134" s="74"/>
      <c r="K134" s="62">
        <v>17.5</v>
      </c>
      <c r="L134" s="20"/>
      <c r="M134" s="16"/>
      <c r="N134" s="16"/>
      <c r="O134" s="16"/>
      <c r="P134" s="16"/>
    </row>
    <row r="135" spans="1:16">
      <c r="A135" s="25">
        <f t="shared" si="5"/>
        <v>132</v>
      </c>
      <c r="B135" s="23">
        <v>36024465</v>
      </c>
      <c r="C135" s="20" t="s">
        <v>367</v>
      </c>
      <c r="D135" s="20" t="s">
        <v>368</v>
      </c>
      <c r="E135" s="22" t="s">
        <v>342</v>
      </c>
      <c r="F135" s="62">
        <f>VLOOKUP(B135,'TD MATHS 5'!B:K,10,FALSE)</f>
        <v>15.5</v>
      </c>
      <c r="G135" s="62">
        <v>10</v>
      </c>
      <c r="H135" s="62"/>
      <c r="I135" s="62">
        <f t="shared" si="4"/>
        <v>12.75</v>
      </c>
      <c r="J135" s="5"/>
      <c r="K135" s="62">
        <v>16.75</v>
      </c>
      <c r="L135" s="20"/>
      <c r="M135" s="16"/>
      <c r="N135" s="16"/>
      <c r="O135" s="16"/>
      <c r="P135" s="16"/>
    </row>
    <row r="136" spans="1:16">
      <c r="A136" s="25">
        <f t="shared" si="5"/>
        <v>133</v>
      </c>
      <c r="B136" s="23">
        <v>36029200</v>
      </c>
      <c r="C136" s="20" t="s">
        <v>369</v>
      </c>
      <c r="D136" s="20" t="s">
        <v>370</v>
      </c>
      <c r="E136" s="22" t="s">
        <v>342</v>
      </c>
      <c r="F136" s="62">
        <f>VLOOKUP(B136,'TD MATHS 5'!B:K,10,FALSE)</f>
        <v>0</v>
      </c>
      <c r="G136" s="62"/>
      <c r="H136" s="62"/>
      <c r="I136" s="62">
        <f t="shared" si="4"/>
        <v>0</v>
      </c>
      <c r="J136" s="12"/>
      <c r="K136" s="74"/>
      <c r="L136" s="20"/>
      <c r="M136" s="16"/>
      <c r="N136" s="16"/>
      <c r="O136" s="16"/>
      <c r="P136" s="16"/>
    </row>
    <row r="137" spans="1:16">
      <c r="A137" s="25">
        <f t="shared" si="5"/>
        <v>134</v>
      </c>
      <c r="B137" s="23">
        <v>36026537</v>
      </c>
      <c r="C137" s="20" t="s">
        <v>371</v>
      </c>
      <c r="D137" s="20" t="s">
        <v>372</v>
      </c>
      <c r="E137" s="22" t="s">
        <v>342</v>
      </c>
      <c r="F137" s="62">
        <f>VLOOKUP(B137,'TD MATHS 5'!B:K,10,FALSE)</f>
        <v>16</v>
      </c>
      <c r="G137" s="62">
        <v>12</v>
      </c>
      <c r="H137" s="62"/>
      <c r="I137" s="62">
        <f t="shared" si="4"/>
        <v>14</v>
      </c>
      <c r="J137" s="5"/>
      <c r="K137" s="62">
        <v>17.75</v>
      </c>
      <c r="L137" s="20"/>
      <c r="M137" s="16"/>
      <c r="N137" s="16"/>
      <c r="O137" s="16"/>
      <c r="P137" s="16"/>
    </row>
    <row r="138" spans="1:16">
      <c r="A138" s="25">
        <f t="shared" si="5"/>
        <v>135</v>
      </c>
      <c r="B138" s="19" t="s">
        <v>58</v>
      </c>
      <c r="C138" s="20" t="s">
        <v>59</v>
      </c>
      <c r="D138" s="17" t="s">
        <v>373</v>
      </c>
      <c r="E138" s="18" t="s">
        <v>342</v>
      </c>
      <c r="F138" s="62">
        <f>VLOOKUP(B138,'TD MATHS 5'!B:K,10,FALSE)</f>
        <v>0</v>
      </c>
      <c r="G138" s="62">
        <v>4.5</v>
      </c>
      <c r="H138" s="62"/>
      <c r="I138" s="62">
        <f t="shared" si="4"/>
        <v>2.25</v>
      </c>
      <c r="J138" s="8"/>
      <c r="K138" s="9"/>
      <c r="L138" s="20"/>
      <c r="M138" s="16"/>
      <c r="N138" s="16"/>
      <c r="O138" s="21"/>
      <c r="P138" s="16"/>
    </row>
    <row r="139" spans="1:16">
      <c r="A139" s="25">
        <f t="shared" si="5"/>
        <v>136</v>
      </c>
      <c r="B139" s="19" t="s">
        <v>165</v>
      </c>
      <c r="C139" s="17" t="s">
        <v>166</v>
      </c>
      <c r="D139" s="17" t="s">
        <v>374</v>
      </c>
      <c r="E139" s="18" t="s">
        <v>342</v>
      </c>
      <c r="F139" s="62">
        <f>VLOOKUP(B139,'TD MATHS 5'!B:K,10,FALSE)</f>
        <v>0</v>
      </c>
      <c r="G139" s="62"/>
      <c r="H139" s="62"/>
      <c r="I139" s="62">
        <f t="shared" si="4"/>
        <v>0</v>
      </c>
      <c r="J139" s="10"/>
      <c r="K139" s="9"/>
      <c r="L139" s="20"/>
      <c r="M139" s="16"/>
      <c r="N139" s="16"/>
      <c r="O139" s="21"/>
      <c r="P139" s="16"/>
    </row>
    <row r="140" spans="1:16">
      <c r="A140" s="25">
        <f t="shared" si="5"/>
        <v>137</v>
      </c>
      <c r="B140" s="23">
        <v>36052269</v>
      </c>
      <c r="C140" s="20" t="s">
        <v>201</v>
      </c>
      <c r="D140" s="20" t="s">
        <v>169</v>
      </c>
      <c r="E140" s="22" t="s">
        <v>342</v>
      </c>
      <c r="F140" s="62">
        <f>VLOOKUP(B140,'TD MATHS 5'!B:K,10,FALSE)</f>
        <v>16</v>
      </c>
      <c r="G140" s="62">
        <v>14.5</v>
      </c>
      <c r="H140" s="62"/>
      <c r="I140" s="62">
        <f t="shared" si="4"/>
        <v>15.25</v>
      </c>
      <c r="J140" s="7"/>
      <c r="K140" s="3">
        <v>14.5</v>
      </c>
      <c r="L140" s="20"/>
      <c r="M140" s="16"/>
      <c r="N140" s="16"/>
      <c r="O140" s="21"/>
      <c r="P140" s="16"/>
    </row>
    <row r="141" spans="1:16">
      <c r="A141" s="25">
        <f t="shared" si="5"/>
        <v>138</v>
      </c>
      <c r="B141" s="19" t="s">
        <v>375</v>
      </c>
      <c r="C141" s="20" t="s">
        <v>144</v>
      </c>
      <c r="D141" s="17" t="s">
        <v>145</v>
      </c>
      <c r="E141" s="18" t="s">
        <v>342</v>
      </c>
      <c r="F141" s="62">
        <f>VLOOKUP(B141,'TD MATHS 5'!B:K,10,FALSE)</f>
        <v>12.5</v>
      </c>
      <c r="G141" s="62">
        <v>10.5</v>
      </c>
      <c r="H141" s="62"/>
      <c r="I141" s="62">
        <f t="shared" si="4"/>
        <v>11.5</v>
      </c>
      <c r="J141" s="5"/>
      <c r="K141" s="62"/>
      <c r="L141" s="20"/>
      <c r="M141" s="16"/>
      <c r="N141" s="16"/>
      <c r="O141" s="21"/>
      <c r="P141" s="16"/>
    </row>
    <row r="142" spans="1:16">
      <c r="A142" s="25">
        <f t="shared" si="5"/>
        <v>139</v>
      </c>
      <c r="B142" s="23">
        <v>36024596</v>
      </c>
      <c r="C142" s="20" t="s">
        <v>376</v>
      </c>
      <c r="D142" s="20" t="s">
        <v>69</v>
      </c>
      <c r="E142" s="22" t="s">
        <v>342</v>
      </c>
      <c r="F142" s="62">
        <f>VLOOKUP(B142,'TD MATHS 5'!B:K,10,FALSE)</f>
        <v>10.5</v>
      </c>
      <c r="G142" s="62">
        <v>4.5</v>
      </c>
      <c r="H142" s="62"/>
      <c r="I142" s="62">
        <f t="shared" si="4"/>
        <v>7.5</v>
      </c>
      <c r="J142" s="8"/>
      <c r="K142" s="74">
        <v>12.5</v>
      </c>
      <c r="L142" s="20"/>
      <c r="M142" s="16"/>
      <c r="N142" s="16"/>
      <c r="O142" s="21"/>
      <c r="P142" s="16"/>
    </row>
    <row r="143" spans="1:16">
      <c r="A143" s="25">
        <f t="shared" si="5"/>
        <v>140</v>
      </c>
      <c r="B143" s="20" t="s">
        <v>377</v>
      </c>
      <c r="C143" s="20" t="s">
        <v>378</v>
      </c>
      <c r="D143" s="20" t="s">
        <v>379</v>
      </c>
      <c r="E143" s="22" t="s">
        <v>342</v>
      </c>
      <c r="F143" s="62">
        <f>VLOOKUP(B143,'TD MATHS 5'!B:K,10,FALSE)</f>
        <v>14.5</v>
      </c>
      <c r="G143" s="62">
        <v>8.5</v>
      </c>
      <c r="H143" s="62"/>
      <c r="I143" s="62">
        <f t="shared" si="4"/>
        <v>11.5</v>
      </c>
      <c r="J143" s="8"/>
      <c r="K143" s="74">
        <v>19.75</v>
      </c>
      <c r="L143" s="20"/>
      <c r="M143" s="16"/>
      <c r="N143" s="16"/>
      <c r="O143" s="21"/>
      <c r="P143" s="16"/>
    </row>
    <row r="144" spans="1:16">
      <c r="A144" s="25">
        <f t="shared" si="5"/>
        <v>141</v>
      </c>
      <c r="B144" s="15">
        <v>36052956</v>
      </c>
      <c r="C144" s="20" t="s">
        <v>380</v>
      </c>
      <c r="D144" s="20" t="s">
        <v>381</v>
      </c>
      <c r="E144" s="22" t="s">
        <v>342</v>
      </c>
      <c r="F144" s="62">
        <f>VLOOKUP(B144,'TD MATHS 5'!B:K,10,FALSE)</f>
        <v>11</v>
      </c>
      <c r="G144" s="62">
        <v>4.25</v>
      </c>
      <c r="H144" s="62"/>
      <c r="I144" s="62">
        <f t="shared" si="4"/>
        <v>7.625</v>
      </c>
      <c r="J144" s="13"/>
      <c r="K144" s="62">
        <v>15.5</v>
      </c>
      <c r="L144" s="20"/>
      <c r="M144" s="16"/>
      <c r="N144" s="16"/>
      <c r="O144" s="21"/>
      <c r="P144" s="16"/>
    </row>
    <row r="145" spans="1:16">
      <c r="A145" s="25">
        <f t="shared" si="5"/>
        <v>142</v>
      </c>
      <c r="B145" s="23">
        <v>36055331</v>
      </c>
      <c r="C145" s="20" t="s">
        <v>382</v>
      </c>
      <c r="D145" s="20" t="s">
        <v>383</v>
      </c>
      <c r="E145" s="22" t="s">
        <v>342</v>
      </c>
      <c r="F145" s="62">
        <f>VLOOKUP(B145,'TD MATHS 5'!B:K,10,FALSE)</f>
        <v>14.5</v>
      </c>
      <c r="G145" s="62">
        <v>8.5</v>
      </c>
      <c r="H145" s="62"/>
      <c r="I145" s="62">
        <f t="shared" si="4"/>
        <v>11.5</v>
      </c>
      <c r="J145" s="6"/>
      <c r="K145" s="62">
        <v>14</v>
      </c>
      <c r="L145" s="20"/>
      <c r="M145" s="16"/>
      <c r="N145" s="16"/>
      <c r="O145" s="21"/>
      <c r="P145" s="16"/>
    </row>
    <row r="146" spans="1:16">
      <c r="A146" s="25">
        <f t="shared" si="5"/>
        <v>143</v>
      </c>
      <c r="B146" s="19" t="s">
        <v>384</v>
      </c>
      <c r="C146" s="20" t="s">
        <v>147</v>
      </c>
      <c r="D146" s="17" t="s">
        <v>148</v>
      </c>
      <c r="E146" s="18" t="s">
        <v>342</v>
      </c>
      <c r="F146" s="62">
        <f>VLOOKUP(B146,'TD MATHS 5'!B:K,10,FALSE)</f>
        <v>0</v>
      </c>
      <c r="G146" s="74"/>
      <c r="H146" s="74"/>
      <c r="I146" s="62">
        <f t="shared" si="4"/>
        <v>0</v>
      </c>
      <c r="J146" s="14"/>
      <c r="K146" s="62"/>
      <c r="L146" s="20"/>
      <c r="M146" s="16"/>
      <c r="N146" s="16"/>
      <c r="O146" s="21"/>
      <c r="P146" s="16"/>
    </row>
    <row r="147" spans="1:16">
      <c r="A147" s="25">
        <f t="shared" si="5"/>
        <v>144</v>
      </c>
      <c r="B147" s="23">
        <v>36031027</v>
      </c>
      <c r="C147" s="20" t="s">
        <v>385</v>
      </c>
      <c r="D147" s="20" t="s">
        <v>386</v>
      </c>
      <c r="E147" s="22" t="s">
        <v>342</v>
      </c>
      <c r="F147" s="62">
        <f>VLOOKUP(B147,'TD MATHS 5'!B:K,10,FALSE)</f>
        <v>10</v>
      </c>
      <c r="G147" s="62">
        <v>10.75</v>
      </c>
      <c r="H147" s="62"/>
      <c r="I147" s="62">
        <f t="shared" si="4"/>
        <v>10.375</v>
      </c>
      <c r="J147" s="5"/>
      <c r="K147" s="62">
        <v>13.5</v>
      </c>
      <c r="L147" s="20"/>
      <c r="M147" s="16"/>
      <c r="N147" s="16"/>
      <c r="O147" s="21"/>
      <c r="P147" s="16"/>
    </row>
    <row r="148" spans="1:16">
      <c r="A148" s="25">
        <f t="shared" si="5"/>
        <v>145</v>
      </c>
      <c r="B148" s="19" t="s">
        <v>125</v>
      </c>
      <c r="C148" s="17" t="s">
        <v>126</v>
      </c>
      <c r="D148" s="17" t="s">
        <v>127</v>
      </c>
      <c r="E148" s="18" t="s">
        <v>387</v>
      </c>
      <c r="F148" s="62">
        <f>VLOOKUP(B148,'TD MATHS 5'!B:K,10,FALSE)</f>
        <v>0</v>
      </c>
      <c r="G148" s="62"/>
      <c r="H148" s="62"/>
      <c r="I148" s="62">
        <f t="shared" si="4"/>
        <v>0</v>
      </c>
      <c r="J148" s="6"/>
      <c r="K148" s="74"/>
      <c r="L148" s="20"/>
      <c r="M148" s="16"/>
      <c r="N148" s="16"/>
      <c r="O148" s="21"/>
      <c r="P148" s="16"/>
    </row>
    <row r="149" spans="1:16">
      <c r="A149" s="25">
        <f t="shared" si="5"/>
        <v>146</v>
      </c>
      <c r="B149" s="23">
        <v>36029936</v>
      </c>
      <c r="C149" s="20" t="s">
        <v>388</v>
      </c>
      <c r="D149" s="20" t="s">
        <v>389</v>
      </c>
      <c r="E149" s="22" t="s">
        <v>387</v>
      </c>
      <c r="F149" s="62">
        <f>VLOOKUP(B149,'TD MATHS 5'!B:K,10,FALSE)</f>
        <v>12.5</v>
      </c>
      <c r="G149" s="74">
        <v>7.25</v>
      </c>
      <c r="H149" s="74"/>
      <c r="I149" s="62">
        <f t="shared" si="4"/>
        <v>9.875</v>
      </c>
      <c r="J149" s="74"/>
      <c r="K149" s="74">
        <v>13.5</v>
      </c>
      <c r="L149" s="20"/>
      <c r="M149" s="16"/>
      <c r="N149" s="16"/>
      <c r="O149" s="21"/>
      <c r="P149" s="16"/>
    </row>
    <row r="150" spans="1:16">
      <c r="A150" s="25">
        <f t="shared" si="5"/>
        <v>147</v>
      </c>
      <c r="B150" s="23">
        <v>36050090</v>
      </c>
      <c r="C150" s="20" t="s">
        <v>148</v>
      </c>
      <c r="D150" s="20" t="s">
        <v>390</v>
      </c>
      <c r="E150" s="22" t="s">
        <v>387</v>
      </c>
      <c r="F150" s="62">
        <f>VLOOKUP(B150,'TD MATHS 5'!B:K,10,FALSE)</f>
        <v>13</v>
      </c>
      <c r="G150" s="74">
        <v>8.25</v>
      </c>
      <c r="H150" s="74"/>
      <c r="I150" s="62">
        <f t="shared" si="4"/>
        <v>10.625</v>
      </c>
      <c r="J150" s="74"/>
      <c r="K150" s="74">
        <v>14.5</v>
      </c>
      <c r="L150" s="20"/>
      <c r="M150" s="21"/>
      <c r="N150" s="21"/>
      <c r="O150" s="21"/>
      <c r="P150" s="21"/>
    </row>
    <row r="151" spans="1:16">
      <c r="A151" s="25">
        <f t="shared" si="5"/>
        <v>148</v>
      </c>
      <c r="B151" s="23">
        <v>36028630</v>
      </c>
      <c r="C151" s="20" t="s">
        <v>391</v>
      </c>
      <c r="D151" s="20" t="s">
        <v>392</v>
      </c>
      <c r="E151" s="22" t="s">
        <v>387</v>
      </c>
      <c r="F151" s="62">
        <f>VLOOKUP(B151,'TD MATHS 5'!B:K,10,FALSE)</f>
        <v>15.5</v>
      </c>
      <c r="G151" s="74">
        <v>13.25</v>
      </c>
      <c r="H151" s="67"/>
      <c r="I151" s="62">
        <f t="shared" si="4"/>
        <v>14.375</v>
      </c>
      <c r="J151" s="67"/>
      <c r="K151" s="67">
        <v>19.75</v>
      </c>
      <c r="L151" s="24"/>
    </row>
    <row r="152" spans="1:16">
      <c r="A152" s="25">
        <f t="shared" si="5"/>
        <v>149</v>
      </c>
      <c r="B152" s="20" t="s">
        <v>393</v>
      </c>
      <c r="C152" s="20" t="s">
        <v>394</v>
      </c>
      <c r="D152" s="20" t="s">
        <v>395</v>
      </c>
      <c r="E152" s="22" t="s">
        <v>387</v>
      </c>
      <c r="F152" s="62">
        <f>VLOOKUP(B152,'TD MATHS 5'!B:K,10,FALSE)</f>
        <v>0</v>
      </c>
      <c r="G152" s="67"/>
      <c r="H152" s="67"/>
      <c r="I152" s="62">
        <f t="shared" si="4"/>
        <v>0</v>
      </c>
      <c r="J152" s="67"/>
      <c r="K152" s="67"/>
      <c r="L152" s="24"/>
    </row>
    <row r="153" spans="1:16">
      <c r="A153" s="25">
        <f t="shared" si="5"/>
        <v>150</v>
      </c>
      <c r="B153" s="23">
        <v>36052260</v>
      </c>
      <c r="C153" s="20" t="s">
        <v>396</v>
      </c>
      <c r="D153" s="20" t="s">
        <v>397</v>
      </c>
      <c r="E153" s="22" t="s">
        <v>387</v>
      </c>
      <c r="F153" s="62">
        <f>VLOOKUP(B153,'TD MATHS 5'!B:K,10,FALSE)</f>
        <v>14.5</v>
      </c>
      <c r="G153" s="67">
        <v>11</v>
      </c>
      <c r="H153" s="67"/>
      <c r="I153" s="62">
        <f t="shared" si="4"/>
        <v>12.75</v>
      </c>
      <c r="J153" s="67"/>
      <c r="K153" s="67">
        <v>14.75</v>
      </c>
      <c r="L153" s="24"/>
    </row>
    <row r="154" spans="1:16">
      <c r="A154" s="25">
        <f t="shared" si="5"/>
        <v>151</v>
      </c>
      <c r="B154" s="19" t="s">
        <v>130</v>
      </c>
      <c r="C154" s="17" t="s">
        <v>131</v>
      </c>
      <c r="D154" s="17" t="s">
        <v>132</v>
      </c>
      <c r="E154" s="18" t="s">
        <v>387</v>
      </c>
      <c r="F154" s="62">
        <f>VLOOKUP(B154,'TD MATHS 5'!B:K,10,FALSE)</f>
        <v>0</v>
      </c>
      <c r="G154" s="67"/>
      <c r="H154" s="67"/>
      <c r="I154" s="62">
        <f t="shared" si="4"/>
        <v>0</v>
      </c>
      <c r="J154" s="67"/>
      <c r="K154" s="67"/>
      <c r="L154" s="24"/>
    </row>
    <row r="155" spans="1:16">
      <c r="A155" s="25">
        <f t="shared" si="5"/>
        <v>152</v>
      </c>
      <c r="B155" s="23">
        <v>36022709</v>
      </c>
      <c r="C155" s="20" t="s">
        <v>398</v>
      </c>
      <c r="D155" s="20" t="s">
        <v>399</v>
      </c>
      <c r="E155" s="22" t="s">
        <v>387</v>
      </c>
      <c r="F155" s="62">
        <f>VLOOKUP(B155,'TD MATHS 5'!B:K,10,FALSE)</f>
        <v>16</v>
      </c>
      <c r="G155" s="67">
        <v>11.25</v>
      </c>
      <c r="H155" s="67"/>
      <c r="I155" s="62">
        <f t="shared" si="4"/>
        <v>13.625</v>
      </c>
      <c r="J155" s="67"/>
      <c r="K155" s="67">
        <v>18</v>
      </c>
      <c r="L155" s="24"/>
    </row>
    <row r="156" spans="1:16">
      <c r="A156" s="25">
        <f t="shared" si="5"/>
        <v>153</v>
      </c>
      <c r="B156" s="19" t="s">
        <v>400</v>
      </c>
      <c r="C156" s="20" t="s">
        <v>401</v>
      </c>
      <c r="D156" s="17" t="s">
        <v>402</v>
      </c>
      <c r="E156" s="18" t="s">
        <v>387</v>
      </c>
      <c r="F156" s="62">
        <f>VLOOKUP(B156,'TD MATHS 5'!B:K,10,FALSE)</f>
        <v>0</v>
      </c>
      <c r="G156" s="67"/>
      <c r="H156" s="67"/>
      <c r="I156" s="62">
        <f t="shared" si="4"/>
        <v>0</v>
      </c>
      <c r="J156" s="67"/>
      <c r="K156" s="67"/>
      <c r="L156" s="24"/>
    </row>
    <row r="157" spans="1:16">
      <c r="A157" s="25">
        <f t="shared" si="5"/>
        <v>154</v>
      </c>
      <c r="B157" s="20" t="s">
        <v>403</v>
      </c>
      <c r="C157" s="20" t="s">
        <v>276</v>
      </c>
      <c r="D157" s="20" t="s">
        <v>404</v>
      </c>
      <c r="E157" s="22" t="s">
        <v>387</v>
      </c>
      <c r="F157" s="62">
        <f>VLOOKUP(B157,'TD MATHS 5'!B:K,10,FALSE)</f>
        <v>10.5</v>
      </c>
      <c r="G157" s="67">
        <v>8</v>
      </c>
      <c r="H157" s="67"/>
      <c r="I157" s="62">
        <f t="shared" si="4"/>
        <v>9.25</v>
      </c>
      <c r="J157" s="67"/>
      <c r="K157" s="67">
        <v>15.75</v>
      </c>
      <c r="L157" s="24"/>
    </row>
    <row r="158" spans="1:16">
      <c r="A158" s="25">
        <f t="shared" si="5"/>
        <v>155</v>
      </c>
      <c r="B158" s="23">
        <v>36026280</v>
      </c>
      <c r="C158" s="20" t="s">
        <v>405</v>
      </c>
      <c r="D158" s="20" t="s">
        <v>406</v>
      </c>
      <c r="E158" s="22" t="s">
        <v>387</v>
      </c>
      <c r="F158" s="62">
        <f>VLOOKUP(B158,'TD MATHS 5'!B:K,10,FALSE)</f>
        <v>13.5</v>
      </c>
      <c r="G158" s="67">
        <v>7.75</v>
      </c>
      <c r="H158" s="67"/>
      <c r="I158" s="62">
        <f t="shared" si="4"/>
        <v>10.625</v>
      </c>
      <c r="J158" s="67"/>
      <c r="K158" s="67">
        <v>15.75</v>
      </c>
      <c r="L158" s="24"/>
    </row>
    <row r="159" spans="1:16">
      <c r="A159" s="25">
        <f t="shared" si="5"/>
        <v>156</v>
      </c>
      <c r="B159" s="23">
        <v>36029211</v>
      </c>
      <c r="C159" s="20" t="s">
        <v>407</v>
      </c>
      <c r="D159" s="20" t="s">
        <v>408</v>
      </c>
      <c r="E159" s="22" t="s">
        <v>387</v>
      </c>
      <c r="F159" s="62">
        <f>VLOOKUP(B159,'TD MATHS 5'!B:K,10,FALSE)</f>
        <v>15</v>
      </c>
      <c r="G159" s="67">
        <v>9.25</v>
      </c>
      <c r="H159" s="67"/>
      <c r="I159" s="62">
        <f t="shared" si="4"/>
        <v>12.125</v>
      </c>
      <c r="J159" s="67"/>
      <c r="K159" s="67">
        <v>10.75</v>
      </c>
      <c r="L159" s="24"/>
    </row>
    <row r="160" spans="1:16">
      <c r="A160" s="25">
        <f t="shared" si="5"/>
        <v>157</v>
      </c>
      <c r="B160" s="23">
        <v>36029201</v>
      </c>
      <c r="C160" s="20" t="s">
        <v>409</v>
      </c>
      <c r="D160" s="20" t="s">
        <v>152</v>
      </c>
      <c r="E160" s="22" t="s">
        <v>387</v>
      </c>
      <c r="F160" s="62">
        <f>VLOOKUP(B160,'TD MATHS 5'!B:K,10,FALSE)</f>
        <v>14</v>
      </c>
      <c r="G160" s="67">
        <v>10</v>
      </c>
      <c r="H160" s="67"/>
      <c r="I160" s="62">
        <f t="shared" si="4"/>
        <v>12</v>
      </c>
      <c r="J160" s="67"/>
      <c r="K160" s="67">
        <v>9.75</v>
      </c>
      <c r="L160" s="24"/>
    </row>
    <row r="161" spans="1:12">
      <c r="A161" s="25">
        <f t="shared" si="5"/>
        <v>158</v>
      </c>
      <c r="B161" s="23">
        <v>36026626</v>
      </c>
      <c r="C161" s="20" t="s">
        <v>410</v>
      </c>
      <c r="D161" s="20" t="s">
        <v>37</v>
      </c>
      <c r="E161" s="22" t="s">
        <v>387</v>
      </c>
      <c r="F161" s="62">
        <f>VLOOKUP(B161,'TD MATHS 5'!B:K,10,FALSE)</f>
        <v>14</v>
      </c>
      <c r="G161" s="67">
        <v>13.25</v>
      </c>
      <c r="H161" s="67"/>
      <c r="I161" s="62">
        <f t="shared" si="4"/>
        <v>13.625</v>
      </c>
      <c r="J161" s="67"/>
      <c r="K161" s="67">
        <v>13</v>
      </c>
      <c r="L161" s="24"/>
    </row>
    <row r="162" spans="1:12">
      <c r="A162" s="25">
        <f t="shared" si="5"/>
        <v>159</v>
      </c>
      <c r="B162" s="23">
        <v>36052821</v>
      </c>
      <c r="C162" s="20" t="s">
        <v>411</v>
      </c>
      <c r="D162" s="20" t="s">
        <v>412</v>
      </c>
      <c r="E162" s="22" t="s">
        <v>387</v>
      </c>
      <c r="F162" s="62">
        <f>VLOOKUP(B162,'TD MATHS 5'!B:K,10,FALSE)</f>
        <v>12</v>
      </c>
      <c r="G162" s="67">
        <v>11.5</v>
      </c>
      <c r="H162" s="67"/>
      <c r="I162" s="62">
        <f t="shared" si="4"/>
        <v>11.75</v>
      </c>
      <c r="J162" s="67"/>
      <c r="K162" s="67">
        <v>19</v>
      </c>
      <c r="L162" s="24"/>
    </row>
    <row r="163" spans="1:12">
      <c r="A163" s="25">
        <f t="shared" si="5"/>
        <v>160</v>
      </c>
      <c r="B163" s="23">
        <v>36051644</v>
      </c>
      <c r="C163" s="20" t="s">
        <v>413</v>
      </c>
      <c r="D163" s="20" t="s">
        <v>414</v>
      </c>
      <c r="E163" s="22" t="s">
        <v>387</v>
      </c>
      <c r="F163" s="62">
        <f>VLOOKUP(B163,'TD MATHS 5'!B:K,10,FALSE)</f>
        <v>12</v>
      </c>
      <c r="G163" s="67">
        <v>8</v>
      </c>
      <c r="H163" s="67"/>
      <c r="I163" s="62">
        <f t="shared" si="4"/>
        <v>10</v>
      </c>
      <c r="J163" s="67"/>
      <c r="K163" s="67">
        <v>14</v>
      </c>
      <c r="L163" s="24"/>
    </row>
    <row r="164" spans="1:12">
      <c r="A164" s="25">
        <f t="shared" si="5"/>
        <v>161</v>
      </c>
      <c r="B164" s="23">
        <v>36026441</v>
      </c>
      <c r="C164" s="20" t="s">
        <v>415</v>
      </c>
      <c r="D164" s="20" t="s">
        <v>416</v>
      </c>
      <c r="E164" s="22" t="s">
        <v>387</v>
      </c>
      <c r="F164" s="62">
        <f>VLOOKUP(B164,'TD MATHS 5'!B:K,10,FALSE)</f>
        <v>12.5</v>
      </c>
      <c r="G164" s="67">
        <v>10</v>
      </c>
      <c r="H164" s="67"/>
      <c r="I164" s="62">
        <f t="shared" si="4"/>
        <v>11.25</v>
      </c>
      <c r="J164" s="67"/>
      <c r="K164" s="67">
        <v>17.75</v>
      </c>
      <c r="L164" s="24"/>
    </row>
    <row r="165" spans="1:12">
      <c r="A165" s="25">
        <f t="shared" si="5"/>
        <v>162</v>
      </c>
      <c r="B165" s="23">
        <v>36053892</v>
      </c>
      <c r="C165" s="20" t="s">
        <v>417</v>
      </c>
      <c r="D165" s="20" t="s">
        <v>418</v>
      </c>
      <c r="E165" s="22" t="s">
        <v>387</v>
      </c>
      <c r="F165" s="62">
        <f>VLOOKUP(B165,'TD MATHS 5'!B:K,10,FALSE)</f>
        <v>13</v>
      </c>
      <c r="G165" s="67">
        <v>12.25</v>
      </c>
      <c r="H165" s="67"/>
      <c r="I165" s="62">
        <f t="shared" si="4"/>
        <v>12.625</v>
      </c>
      <c r="J165" s="67"/>
      <c r="K165" s="67">
        <v>13.5</v>
      </c>
      <c r="L165" s="24"/>
    </row>
    <row r="166" spans="1:12">
      <c r="A166" s="25">
        <f t="shared" si="5"/>
        <v>163</v>
      </c>
      <c r="B166" s="23">
        <v>36031183</v>
      </c>
      <c r="C166" s="20" t="s">
        <v>419</v>
      </c>
      <c r="D166" s="20" t="s">
        <v>300</v>
      </c>
      <c r="E166" s="22" t="s">
        <v>387</v>
      </c>
      <c r="F166" s="62">
        <f>VLOOKUP(B166,'TD MATHS 5'!B:K,10,FALSE)</f>
        <v>14</v>
      </c>
      <c r="G166" s="67">
        <v>10.75</v>
      </c>
      <c r="H166" s="67"/>
      <c r="I166" s="62">
        <f t="shared" si="4"/>
        <v>12.375</v>
      </c>
      <c r="J166" s="67"/>
      <c r="K166" s="67">
        <v>16</v>
      </c>
      <c r="L166" s="24"/>
    </row>
    <row r="167" spans="1:12">
      <c r="A167" s="25">
        <f t="shared" si="5"/>
        <v>164</v>
      </c>
      <c r="B167" s="20" t="s">
        <v>420</v>
      </c>
      <c r="C167" s="20" t="s">
        <v>421</v>
      </c>
      <c r="D167" s="20" t="s">
        <v>422</v>
      </c>
      <c r="E167" s="18" t="s">
        <v>387</v>
      </c>
      <c r="F167" s="62">
        <f>VLOOKUP(B167,'TD MATHS 5'!B:K,10,FALSE)</f>
        <v>10.5</v>
      </c>
      <c r="G167" s="67">
        <v>7</v>
      </c>
      <c r="H167" s="67"/>
      <c r="I167" s="62">
        <f t="shared" si="4"/>
        <v>8.75</v>
      </c>
      <c r="J167" s="67"/>
      <c r="K167" s="67">
        <v>16.75</v>
      </c>
      <c r="L167" s="24"/>
    </row>
    <row r="168" spans="1:12">
      <c r="A168" s="25">
        <f t="shared" si="5"/>
        <v>165</v>
      </c>
      <c r="B168" s="23">
        <v>36026631</v>
      </c>
      <c r="C168" s="20" t="s">
        <v>423</v>
      </c>
      <c r="D168" s="20" t="s">
        <v>195</v>
      </c>
      <c r="E168" s="22" t="s">
        <v>387</v>
      </c>
      <c r="F168" s="62">
        <f>VLOOKUP(B168,'TD MATHS 5'!B:K,10,FALSE)</f>
        <v>14</v>
      </c>
      <c r="G168" s="67">
        <v>10.25</v>
      </c>
      <c r="H168" s="67"/>
      <c r="I168" s="62">
        <f t="shared" si="4"/>
        <v>12.125</v>
      </c>
      <c r="J168" s="67"/>
      <c r="K168" s="67">
        <v>17.5</v>
      </c>
      <c r="L168" s="24"/>
    </row>
    <row r="169" spans="1:12">
      <c r="A169" s="25">
        <f t="shared" si="5"/>
        <v>166</v>
      </c>
      <c r="B169" s="20" t="s">
        <v>424</v>
      </c>
      <c r="C169" s="20" t="s">
        <v>141</v>
      </c>
      <c r="D169" s="20" t="s">
        <v>29</v>
      </c>
      <c r="E169" s="18" t="s">
        <v>387</v>
      </c>
      <c r="F169" s="62">
        <f>VLOOKUP(B169,'TD MATHS 5'!B:K,10,FALSE)</f>
        <v>12.5</v>
      </c>
      <c r="G169" s="67">
        <v>6.5</v>
      </c>
      <c r="H169" s="67"/>
      <c r="I169" s="62">
        <f t="shared" si="4"/>
        <v>9.5</v>
      </c>
      <c r="J169" s="67"/>
      <c r="K169" s="67">
        <v>12</v>
      </c>
      <c r="L169" s="24"/>
    </row>
    <row r="170" spans="1:12">
      <c r="A170" s="25">
        <f t="shared" si="5"/>
        <v>167</v>
      </c>
      <c r="B170" s="20" t="s">
        <v>425</v>
      </c>
      <c r="C170" s="20" t="s">
        <v>426</v>
      </c>
      <c r="D170" s="20" t="s">
        <v>427</v>
      </c>
      <c r="E170" s="22" t="s">
        <v>387</v>
      </c>
      <c r="F170" s="62">
        <f>VLOOKUP(B170,'TD MATHS 5'!B:K,10,FALSE)</f>
        <v>14.5</v>
      </c>
      <c r="G170" s="67">
        <v>11.5</v>
      </c>
      <c r="H170" s="67"/>
      <c r="I170" s="62">
        <f t="shared" si="4"/>
        <v>13</v>
      </c>
      <c r="J170" s="67"/>
      <c r="K170" s="67">
        <v>17.75</v>
      </c>
      <c r="L170" s="24"/>
    </row>
    <row r="171" spans="1:12">
      <c r="A171" s="25">
        <f t="shared" si="5"/>
        <v>168</v>
      </c>
      <c r="B171" s="20" t="s">
        <v>428</v>
      </c>
      <c r="C171" s="20" t="s">
        <v>60</v>
      </c>
      <c r="D171" s="20" t="s">
        <v>40</v>
      </c>
      <c r="E171" s="22" t="s">
        <v>387</v>
      </c>
      <c r="F171" s="62">
        <f>VLOOKUP(B171,'TD MATHS 5'!B:K,10,FALSE)</f>
        <v>12</v>
      </c>
      <c r="G171" s="67">
        <v>12.75</v>
      </c>
      <c r="H171" s="67"/>
      <c r="I171" s="62">
        <f t="shared" si="4"/>
        <v>12.375</v>
      </c>
      <c r="J171" s="67"/>
      <c r="K171" s="67">
        <v>15.75</v>
      </c>
      <c r="L171" s="24"/>
    </row>
    <row r="172" spans="1:12">
      <c r="A172" s="25">
        <f t="shared" si="5"/>
        <v>169</v>
      </c>
      <c r="B172" s="23">
        <v>36053905</v>
      </c>
      <c r="C172" s="20" t="s">
        <v>385</v>
      </c>
      <c r="D172" s="20" t="s">
        <v>429</v>
      </c>
      <c r="E172" s="22" t="s">
        <v>387</v>
      </c>
      <c r="F172" s="62">
        <f>VLOOKUP(B172,'TD MATHS 5'!B:K,10,FALSE)</f>
        <v>13</v>
      </c>
      <c r="G172" s="67">
        <v>5.75</v>
      </c>
      <c r="H172" s="67"/>
      <c r="I172" s="62">
        <f t="shared" si="4"/>
        <v>9.375</v>
      </c>
      <c r="J172" s="67"/>
      <c r="K172" s="67">
        <v>19.75</v>
      </c>
      <c r="L172" s="24"/>
    </row>
    <row r="173" spans="1:12">
      <c r="A173" s="25">
        <f t="shared" si="5"/>
        <v>170</v>
      </c>
      <c r="B173" s="23">
        <v>36052258</v>
      </c>
      <c r="C173" s="20" t="s">
        <v>430</v>
      </c>
      <c r="D173" s="20" t="s">
        <v>39</v>
      </c>
      <c r="E173" s="22" t="s">
        <v>387</v>
      </c>
      <c r="F173" s="62">
        <f>VLOOKUP(B173,'TD MATHS 5'!B:K,10,FALSE)</f>
        <v>0</v>
      </c>
      <c r="G173" s="67"/>
      <c r="H173" s="67"/>
      <c r="I173" s="62">
        <f t="shared" si="4"/>
        <v>0</v>
      </c>
      <c r="J173" s="67"/>
      <c r="K173" s="67"/>
      <c r="L173" s="24"/>
    </row>
    <row r="174" spans="1:12">
      <c r="A174" s="25">
        <f t="shared" si="5"/>
        <v>171</v>
      </c>
      <c r="B174" s="23">
        <v>36052249</v>
      </c>
      <c r="C174" s="20" t="s">
        <v>431</v>
      </c>
      <c r="D174" s="20" t="s">
        <v>279</v>
      </c>
      <c r="E174" s="22" t="s">
        <v>387</v>
      </c>
      <c r="F174" s="62">
        <f>VLOOKUP(B174,'TD MATHS 5'!B:K,10,FALSE)</f>
        <v>12</v>
      </c>
      <c r="G174" s="67">
        <v>6.25</v>
      </c>
      <c r="H174" s="67"/>
      <c r="I174" s="62">
        <f t="shared" si="4"/>
        <v>9.125</v>
      </c>
      <c r="J174" s="67"/>
      <c r="K174" s="67">
        <v>15.5</v>
      </c>
      <c r="L174" s="24"/>
    </row>
    <row r="175" spans="1:12">
      <c r="A175" s="25">
        <f t="shared" si="5"/>
        <v>172</v>
      </c>
      <c r="B175" s="19" t="s">
        <v>45</v>
      </c>
      <c r="C175" s="17" t="s">
        <v>46</v>
      </c>
      <c r="D175" s="17" t="s">
        <v>47</v>
      </c>
      <c r="E175" s="18" t="s">
        <v>173</v>
      </c>
      <c r="F175" s="62"/>
      <c r="G175" s="67"/>
      <c r="H175" s="67"/>
      <c r="I175" s="62">
        <f t="shared" si="4"/>
        <v>0</v>
      </c>
      <c r="J175" s="67"/>
      <c r="K175" s="67"/>
      <c r="L175" s="24"/>
    </row>
    <row r="176" spans="1:12">
      <c r="A176" s="25">
        <f t="shared" si="5"/>
        <v>173</v>
      </c>
      <c r="B176" s="19" t="s">
        <v>41</v>
      </c>
      <c r="C176" s="17" t="s">
        <v>42</v>
      </c>
      <c r="D176" s="17" t="s">
        <v>43</v>
      </c>
      <c r="E176" s="18" t="s">
        <v>173</v>
      </c>
      <c r="F176" s="62"/>
      <c r="G176" s="67"/>
      <c r="H176" s="67"/>
      <c r="I176" s="62">
        <f t="shared" si="4"/>
        <v>0</v>
      </c>
      <c r="J176" s="67"/>
      <c r="K176" s="67"/>
      <c r="L176" s="24"/>
    </row>
    <row r="177" spans="1:12">
      <c r="A177" s="25">
        <f t="shared" si="5"/>
        <v>174</v>
      </c>
      <c r="B177" s="19">
        <v>36032606</v>
      </c>
      <c r="C177" s="17" t="s">
        <v>51</v>
      </c>
      <c r="D177" s="17" t="s">
        <v>52</v>
      </c>
      <c r="E177" s="18" t="s">
        <v>173</v>
      </c>
      <c r="F177" s="62"/>
      <c r="G177" s="67">
        <v>0.5</v>
      </c>
      <c r="H177" s="67"/>
      <c r="I177" s="62">
        <f t="shared" si="4"/>
        <v>0.25</v>
      </c>
      <c r="J177" s="67"/>
      <c r="K177" s="67"/>
      <c r="L177" s="24"/>
    </row>
    <row r="178" spans="1:12">
      <c r="A178" s="25">
        <f t="shared" si="5"/>
        <v>175</v>
      </c>
      <c r="B178" s="19" t="s">
        <v>54</v>
      </c>
      <c r="C178" s="17" t="s">
        <v>24</v>
      </c>
      <c r="D178" s="17" t="s">
        <v>55</v>
      </c>
      <c r="E178" s="18" t="s">
        <v>173</v>
      </c>
      <c r="F178" s="62"/>
      <c r="G178" s="67"/>
      <c r="H178" s="67"/>
      <c r="I178" s="62">
        <f t="shared" si="4"/>
        <v>0</v>
      </c>
      <c r="J178" s="67"/>
      <c r="K178" s="67"/>
      <c r="L178" s="24"/>
    </row>
    <row r="179" spans="1:12">
      <c r="A179" s="25">
        <f t="shared" si="5"/>
        <v>176</v>
      </c>
      <c r="B179" s="19">
        <v>36037342</v>
      </c>
      <c r="C179" s="17" t="s">
        <v>62</v>
      </c>
      <c r="D179" s="17" t="s">
        <v>63</v>
      </c>
      <c r="E179" s="18" t="s">
        <v>173</v>
      </c>
      <c r="F179" s="62"/>
      <c r="G179" s="67">
        <v>6.5</v>
      </c>
      <c r="H179" s="67"/>
      <c r="I179" s="62">
        <f t="shared" si="4"/>
        <v>3.25</v>
      </c>
      <c r="J179" s="67"/>
      <c r="K179" s="67"/>
      <c r="L179" s="24"/>
    </row>
    <row r="180" spans="1:12">
      <c r="A180" s="25">
        <f t="shared" si="5"/>
        <v>177</v>
      </c>
      <c r="B180" s="19">
        <v>36030410</v>
      </c>
      <c r="C180" s="17" t="s">
        <v>65</v>
      </c>
      <c r="D180" s="17" t="s">
        <v>66</v>
      </c>
      <c r="E180" s="18" t="s">
        <v>173</v>
      </c>
      <c r="F180" s="62"/>
      <c r="G180" s="67"/>
      <c r="H180" s="67"/>
      <c r="I180" s="62">
        <f t="shared" si="4"/>
        <v>0</v>
      </c>
      <c r="J180" s="67"/>
      <c r="K180" s="67"/>
      <c r="L180" s="24"/>
    </row>
    <row r="181" spans="1:12">
      <c r="A181" s="25">
        <f t="shared" si="5"/>
        <v>178</v>
      </c>
      <c r="B181" s="19">
        <v>36039535</v>
      </c>
      <c r="C181" s="17" t="s">
        <v>67</v>
      </c>
      <c r="D181" s="17" t="s">
        <v>68</v>
      </c>
      <c r="E181" s="18" t="s">
        <v>173</v>
      </c>
      <c r="F181" s="62"/>
      <c r="G181" s="67"/>
      <c r="H181" s="67"/>
      <c r="I181" s="62">
        <f t="shared" si="4"/>
        <v>0</v>
      </c>
      <c r="J181" s="67"/>
      <c r="K181" s="67"/>
      <c r="L181" s="24"/>
    </row>
    <row r="182" spans="1:12">
      <c r="A182" s="25">
        <f t="shared" si="5"/>
        <v>179</v>
      </c>
      <c r="B182" s="19" t="s">
        <v>78</v>
      </c>
      <c r="C182" s="17" t="s">
        <v>79</v>
      </c>
      <c r="D182" s="17" t="s">
        <v>80</v>
      </c>
      <c r="E182" s="18" t="s">
        <v>173</v>
      </c>
      <c r="F182" s="62"/>
      <c r="G182" s="67">
        <v>3.75</v>
      </c>
      <c r="H182" s="67"/>
      <c r="I182" s="62">
        <f t="shared" si="4"/>
        <v>1.875</v>
      </c>
      <c r="J182" s="67"/>
      <c r="K182" s="67"/>
      <c r="L182" s="24"/>
    </row>
    <row r="183" spans="1:12">
      <c r="A183" s="25">
        <f t="shared" si="5"/>
        <v>180</v>
      </c>
      <c r="B183" s="19">
        <v>36030514</v>
      </c>
      <c r="C183" s="17" t="s">
        <v>81</v>
      </c>
      <c r="D183" s="17" t="s">
        <v>82</v>
      </c>
      <c r="E183" s="18" t="s">
        <v>173</v>
      </c>
      <c r="F183" s="62"/>
      <c r="G183" s="67"/>
      <c r="H183" s="67"/>
      <c r="I183" s="62">
        <f t="shared" si="4"/>
        <v>0</v>
      </c>
      <c r="J183" s="67"/>
      <c r="K183" s="67"/>
      <c r="L183" s="24"/>
    </row>
    <row r="184" spans="1:12">
      <c r="A184" s="25">
        <f t="shared" si="5"/>
        <v>181</v>
      </c>
      <c r="B184" s="19">
        <v>36056575</v>
      </c>
      <c r="C184" s="17" t="s">
        <v>83</v>
      </c>
      <c r="D184" s="17" t="s">
        <v>37</v>
      </c>
      <c r="E184" s="18" t="s">
        <v>173</v>
      </c>
      <c r="F184" s="62"/>
      <c r="G184" s="67">
        <v>0.5</v>
      </c>
      <c r="H184" s="67"/>
      <c r="I184" s="62">
        <f t="shared" si="4"/>
        <v>0.25</v>
      </c>
      <c r="J184" s="67"/>
      <c r="K184" s="67"/>
      <c r="L184" s="24"/>
    </row>
    <row r="185" spans="1:12">
      <c r="A185" s="25">
        <f t="shared" si="5"/>
        <v>182</v>
      </c>
      <c r="B185" s="19" t="s">
        <v>85</v>
      </c>
      <c r="C185" s="17" t="s">
        <v>86</v>
      </c>
      <c r="D185" s="17" t="s">
        <v>87</v>
      </c>
      <c r="E185" s="18" t="s">
        <v>173</v>
      </c>
      <c r="F185" s="62"/>
      <c r="G185" s="67"/>
      <c r="H185" s="67"/>
      <c r="I185" s="62">
        <f t="shared" si="4"/>
        <v>0</v>
      </c>
      <c r="J185" s="67"/>
      <c r="K185" s="67"/>
      <c r="L185" s="24"/>
    </row>
    <row r="186" spans="1:12">
      <c r="A186" s="25">
        <f t="shared" si="5"/>
        <v>183</v>
      </c>
      <c r="B186" s="19">
        <v>36055847</v>
      </c>
      <c r="C186" s="17" t="s">
        <v>21</v>
      </c>
      <c r="D186" s="17" t="s">
        <v>88</v>
      </c>
      <c r="E186" s="18" t="s">
        <v>173</v>
      </c>
      <c r="F186" s="62"/>
      <c r="G186" s="67">
        <v>1</v>
      </c>
      <c r="H186" s="67"/>
      <c r="I186" s="62">
        <f t="shared" si="4"/>
        <v>0.5</v>
      </c>
      <c r="J186" s="67"/>
      <c r="K186" s="67"/>
      <c r="L186" s="24"/>
    </row>
    <row r="187" spans="1:12">
      <c r="A187" s="25">
        <f t="shared" si="5"/>
        <v>184</v>
      </c>
      <c r="B187" s="19" t="s">
        <v>96</v>
      </c>
      <c r="C187" s="17" t="s">
        <v>97</v>
      </c>
      <c r="D187" s="17" t="s">
        <v>98</v>
      </c>
      <c r="E187" s="18" t="s">
        <v>173</v>
      </c>
      <c r="F187" s="62"/>
      <c r="G187" s="67"/>
      <c r="H187" s="67"/>
      <c r="I187" s="62">
        <f t="shared" si="4"/>
        <v>0</v>
      </c>
      <c r="J187" s="67"/>
      <c r="K187" s="67"/>
      <c r="L187" s="24"/>
    </row>
    <row r="188" spans="1:12">
      <c r="A188" s="25">
        <f t="shared" si="5"/>
        <v>185</v>
      </c>
      <c r="B188" s="19">
        <v>36029796</v>
      </c>
      <c r="C188" s="17" t="s">
        <v>99</v>
      </c>
      <c r="D188" s="17" t="s">
        <v>100</v>
      </c>
      <c r="E188" s="18" t="s">
        <v>173</v>
      </c>
      <c r="F188" s="62"/>
      <c r="G188" s="67"/>
      <c r="H188" s="67"/>
      <c r="I188" s="62">
        <f t="shared" si="4"/>
        <v>0</v>
      </c>
      <c r="J188" s="67"/>
      <c r="K188" s="67"/>
      <c r="L188" s="24"/>
    </row>
    <row r="189" spans="1:12">
      <c r="A189" s="25">
        <f t="shared" si="5"/>
        <v>186</v>
      </c>
      <c r="B189" s="19">
        <v>36027435</v>
      </c>
      <c r="C189" s="17" t="s">
        <v>101</v>
      </c>
      <c r="D189" s="17" t="s">
        <v>102</v>
      </c>
      <c r="E189" s="18" t="s">
        <v>173</v>
      </c>
      <c r="F189" s="62"/>
      <c r="G189" s="67">
        <v>3.5</v>
      </c>
      <c r="H189" s="67"/>
      <c r="I189" s="62">
        <f t="shared" si="4"/>
        <v>1.75</v>
      </c>
      <c r="J189" s="67"/>
      <c r="K189" s="67"/>
      <c r="L189" s="24"/>
    </row>
    <row r="190" spans="1:12">
      <c r="A190" s="25">
        <f t="shared" si="5"/>
        <v>187</v>
      </c>
      <c r="B190" s="19">
        <v>36060966</v>
      </c>
      <c r="C190" s="17" t="s">
        <v>110</v>
      </c>
      <c r="D190" s="17" t="s">
        <v>111</v>
      </c>
      <c r="E190" s="18" t="s">
        <v>173</v>
      </c>
      <c r="F190" s="62"/>
      <c r="G190" s="67"/>
      <c r="H190" s="67"/>
      <c r="I190" s="62">
        <f t="shared" si="4"/>
        <v>0</v>
      </c>
      <c r="J190" s="67"/>
      <c r="K190" s="67"/>
      <c r="L190" s="24"/>
    </row>
    <row r="191" spans="1:12">
      <c r="A191" s="25">
        <f t="shared" si="5"/>
        <v>188</v>
      </c>
      <c r="B191" s="19">
        <v>36024317</v>
      </c>
      <c r="C191" s="17" t="s">
        <v>112</v>
      </c>
      <c r="D191" s="17" t="s">
        <v>113</v>
      </c>
      <c r="E191" s="18" t="s">
        <v>173</v>
      </c>
      <c r="F191" s="62"/>
      <c r="G191" s="67">
        <v>8</v>
      </c>
      <c r="H191" s="67"/>
      <c r="I191" s="62">
        <f t="shared" si="4"/>
        <v>4</v>
      </c>
      <c r="J191" s="67"/>
      <c r="K191" s="67"/>
      <c r="L191" s="24"/>
    </row>
    <row r="192" spans="1:12">
      <c r="A192" s="25">
        <f t="shared" si="5"/>
        <v>189</v>
      </c>
      <c r="B192" s="19" t="s">
        <v>119</v>
      </c>
      <c r="C192" s="17" t="s">
        <v>31</v>
      </c>
      <c r="D192" s="17" t="s">
        <v>37</v>
      </c>
      <c r="E192" s="18" t="s">
        <v>173</v>
      </c>
      <c r="F192" s="62"/>
      <c r="G192" s="67">
        <v>7</v>
      </c>
      <c r="H192" s="67"/>
      <c r="I192" s="62">
        <f t="shared" si="4"/>
        <v>3.5</v>
      </c>
      <c r="J192" s="67"/>
      <c r="K192" s="67"/>
      <c r="L192" s="24"/>
    </row>
    <row r="193" spans="1:12">
      <c r="A193" s="25">
        <f t="shared" si="5"/>
        <v>190</v>
      </c>
      <c r="B193" s="19">
        <v>36033534</v>
      </c>
      <c r="C193" s="17" t="s">
        <v>128</v>
      </c>
      <c r="D193" s="17" t="s">
        <v>30</v>
      </c>
      <c r="E193" s="18" t="s">
        <v>173</v>
      </c>
      <c r="F193" s="62"/>
      <c r="G193" s="67">
        <v>13</v>
      </c>
      <c r="H193" s="67"/>
      <c r="I193" s="62">
        <f t="shared" si="4"/>
        <v>6.5</v>
      </c>
      <c r="J193" s="67"/>
      <c r="K193" s="67"/>
      <c r="L193" s="24"/>
    </row>
    <row r="194" spans="1:12">
      <c r="A194" s="25">
        <f t="shared" si="5"/>
        <v>191</v>
      </c>
      <c r="B194" s="19">
        <v>36030532</v>
      </c>
      <c r="C194" s="17" t="s">
        <v>138</v>
      </c>
      <c r="D194" s="17" t="s">
        <v>139</v>
      </c>
      <c r="E194" s="18" t="s">
        <v>173</v>
      </c>
      <c r="F194" s="62"/>
      <c r="G194" s="67"/>
      <c r="H194" s="67"/>
      <c r="I194" s="62">
        <f t="shared" si="4"/>
        <v>0</v>
      </c>
      <c r="J194" s="67"/>
      <c r="K194" s="67"/>
      <c r="L194" s="24"/>
    </row>
    <row r="195" spans="1:12">
      <c r="A195" s="25">
        <f t="shared" si="5"/>
        <v>192</v>
      </c>
      <c r="B195" s="19" t="s">
        <v>146</v>
      </c>
      <c r="C195" s="17" t="s">
        <v>19</v>
      </c>
      <c r="D195" s="17" t="s">
        <v>14</v>
      </c>
      <c r="E195" s="18" t="s">
        <v>173</v>
      </c>
      <c r="F195" s="62"/>
      <c r="G195" s="67"/>
      <c r="H195" s="67"/>
      <c r="I195" s="62">
        <f t="shared" si="4"/>
        <v>0</v>
      </c>
      <c r="J195" s="67"/>
      <c r="K195" s="67"/>
      <c r="L195" s="24"/>
    </row>
    <row r="196" spans="1:12">
      <c r="A196" s="25">
        <f t="shared" si="5"/>
        <v>193</v>
      </c>
      <c r="B196" s="19">
        <v>36057173</v>
      </c>
      <c r="C196" s="17" t="s">
        <v>150</v>
      </c>
      <c r="D196" s="17" t="s">
        <v>151</v>
      </c>
      <c r="E196" s="18" t="s">
        <v>173</v>
      </c>
      <c r="F196" s="62"/>
      <c r="G196" s="67">
        <v>3</v>
      </c>
      <c r="H196" s="67"/>
      <c r="I196" s="62">
        <f t="shared" si="4"/>
        <v>1.5</v>
      </c>
      <c r="J196" s="67"/>
      <c r="K196" s="67"/>
      <c r="L196" s="24"/>
    </row>
    <row r="197" spans="1:12">
      <c r="A197" s="25">
        <f t="shared" si="5"/>
        <v>194</v>
      </c>
      <c r="B197" s="19">
        <v>36027396</v>
      </c>
      <c r="C197" s="17" t="s">
        <v>77</v>
      </c>
      <c r="D197" s="17" t="s">
        <v>153</v>
      </c>
      <c r="E197" s="18" t="s">
        <v>173</v>
      </c>
      <c r="F197" s="62"/>
      <c r="G197" s="67"/>
      <c r="H197" s="67"/>
      <c r="I197" s="62">
        <f t="shared" ref="I197:I214" si="6">(F197+G197)/2</f>
        <v>0</v>
      </c>
      <c r="J197" s="67"/>
      <c r="K197" s="67"/>
      <c r="L197" s="24"/>
    </row>
    <row r="198" spans="1:12">
      <c r="A198" s="25">
        <f t="shared" ref="A198:A201" si="7">1+A197</f>
        <v>195</v>
      </c>
      <c r="B198" s="19" t="s">
        <v>162</v>
      </c>
      <c r="C198" s="17" t="s">
        <v>163</v>
      </c>
      <c r="D198" s="17" t="s">
        <v>164</v>
      </c>
      <c r="E198" s="18" t="s">
        <v>173</v>
      </c>
      <c r="F198" s="62"/>
      <c r="G198" s="67">
        <v>5.25</v>
      </c>
      <c r="H198" s="67"/>
      <c r="I198" s="62">
        <f t="shared" si="6"/>
        <v>2.625</v>
      </c>
      <c r="J198" s="67"/>
      <c r="K198" s="67"/>
      <c r="L198" s="24"/>
    </row>
    <row r="199" spans="1:12">
      <c r="A199" s="25">
        <f t="shared" si="7"/>
        <v>196</v>
      </c>
      <c r="B199" s="20" t="s">
        <v>27</v>
      </c>
      <c r="C199" s="17" t="s">
        <v>171</v>
      </c>
      <c r="D199" s="17" t="s">
        <v>172</v>
      </c>
      <c r="E199" s="18" t="s">
        <v>173</v>
      </c>
      <c r="F199" s="62"/>
      <c r="G199" s="67"/>
      <c r="H199" s="67"/>
      <c r="I199" s="62">
        <f t="shared" si="6"/>
        <v>0</v>
      </c>
      <c r="J199" s="67"/>
      <c r="K199" s="67"/>
      <c r="L199" s="24"/>
    </row>
    <row r="200" spans="1:12">
      <c r="A200" s="25">
        <f t="shared" si="7"/>
        <v>197</v>
      </c>
      <c r="B200" s="20" t="s">
        <v>22</v>
      </c>
      <c r="C200" s="17" t="s">
        <v>23</v>
      </c>
      <c r="D200" s="17" t="s">
        <v>167</v>
      </c>
      <c r="E200" s="18" t="s">
        <v>173</v>
      </c>
      <c r="F200" s="62"/>
      <c r="G200" s="67"/>
      <c r="H200" s="67"/>
      <c r="I200" s="62">
        <f t="shared" si="6"/>
        <v>0</v>
      </c>
      <c r="J200" s="67"/>
      <c r="K200" s="67"/>
      <c r="L200" s="24"/>
    </row>
    <row r="201" spans="1:12">
      <c r="A201" s="25">
        <f t="shared" si="7"/>
        <v>198</v>
      </c>
      <c r="B201" s="20" t="s">
        <v>25</v>
      </c>
      <c r="C201" s="17" t="s">
        <v>168</v>
      </c>
      <c r="D201" s="17" t="s">
        <v>26</v>
      </c>
      <c r="E201" s="18" t="s">
        <v>173</v>
      </c>
      <c r="F201" s="62"/>
      <c r="G201" s="67">
        <v>2.5</v>
      </c>
      <c r="H201" s="67"/>
      <c r="I201" s="62">
        <f t="shared" si="6"/>
        <v>1.25</v>
      </c>
      <c r="J201" s="67"/>
      <c r="K201" s="67"/>
      <c r="L201" s="24"/>
    </row>
    <row r="202" spans="1:12">
      <c r="A202" s="20"/>
      <c r="B202" s="20"/>
      <c r="C202" s="17" t="s">
        <v>432</v>
      </c>
      <c r="D202" s="17" t="s">
        <v>433</v>
      </c>
      <c r="E202" s="20"/>
      <c r="F202" s="62"/>
      <c r="G202" s="67"/>
      <c r="H202" s="67"/>
      <c r="I202" s="62">
        <f t="shared" si="6"/>
        <v>0</v>
      </c>
      <c r="J202" s="67"/>
      <c r="K202" s="67"/>
      <c r="L202" s="24"/>
    </row>
    <row r="203" spans="1:12">
      <c r="A203" s="20"/>
      <c r="B203" s="20"/>
      <c r="C203" s="17" t="s">
        <v>434</v>
      </c>
      <c r="D203" s="17" t="s">
        <v>435</v>
      </c>
      <c r="E203" s="20"/>
      <c r="F203" s="62"/>
      <c r="G203" s="67">
        <v>9.25</v>
      </c>
      <c r="H203" s="67"/>
      <c r="I203" s="62">
        <f t="shared" si="6"/>
        <v>4.625</v>
      </c>
      <c r="J203" s="67"/>
      <c r="K203" s="67">
        <v>10</v>
      </c>
      <c r="L203" s="24"/>
    </row>
    <row r="204" spans="1:12">
      <c r="A204" s="20"/>
      <c r="B204" s="20"/>
      <c r="C204" s="17" t="s">
        <v>436</v>
      </c>
      <c r="D204" s="17" t="s">
        <v>15</v>
      </c>
      <c r="E204" s="20"/>
      <c r="F204" s="62"/>
      <c r="G204" s="67">
        <v>10</v>
      </c>
      <c r="H204" s="67"/>
      <c r="I204" s="62">
        <f t="shared" si="6"/>
        <v>5</v>
      </c>
      <c r="J204" s="67"/>
      <c r="K204" s="67">
        <v>17</v>
      </c>
      <c r="L204" s="24"/>
    </row>
    <row r="205" spans="1:12">
      <c r="A205" s="20"/>
      <c r="B205" s="20"/>
      <c r="C205" s="17" t="s">
        <v>437</v>
      </c>
      <c r="D205" s="17" t="s">
        <v>438</v>
      </c>
      <c r="E205" s="20"/>
      <c r="F205" s="62"/>
      <c r="G205" s="67">
        <v>14.25</v>
      </c>
      <c r="H205" s="67"/>
      <c r="I205" s="62">
        <f t="shared" si="6"/>
        <v>7.125</v>
      </c>
      <c r="J205" s="67"/>
      <c r="K205" s="67">
        <v>16</v>
      </c>
      <c r="L205" s="24"/>
    </row>
    <row r="206" spans="1:12">
      <c r="A206" s="20"/>
      <c r="B206" s="20"/>
      <c r="C206" s="17" t="s">
        <v>439</v>
      </c>
      <c r="D206" s="17" t="s">
        <v>100</v>
      </c>
      <c r="E206" s="20"/>
      <c r="F206" s="62"/>
      <c r="G206" s="67"/>
      <c r="H206" s="67"/>
      <c r="I206" s="62">
        <f t="shared" si="6"/>
        <v>0</v>
      </c>
      <c r="J206" s="67"/>
      <c r="K206" s="67"/>
      <c r="L206" s="24"/>
    </row>
    <row r="207" spans="1:12">
      <c r="A207" s="20"/>
      <c r="B207" s="20"/>
      <c r="C207" s="17" t="s">
        <v>440</v>
      </c>
      <c r="D207" s="17" t="s">
        <v>441</v>
      </c>
      <c r="E207" s="20"/>
      <c r="F207" s="62"/>
      <c r="G207" s="67"/>
      <c r="H207" s="67"/>
      <c r="I207" s="62">
        <f t="shared" si="6"/>
        <v>0</v>
      </c>
      <c r="J207" s="67"/>
      <c r="K207" s="67"/>
      <c r="L207" s="24"/>
    </row>
    <row r="208" spans="1:12">
      <c r="A208" s="20"/>
      <c r="B208" s="20"/>
      <c r="C208" s="17" t="s">
        <v>442</v>
      </c>
      <c r="D208" s="17" t="s">
        <v>443</v>
      </c>
      <c r="E208" s="20"/>
      <c r="F208" s="62"/>
      <c r="G208" s="67"/>
      <c r="H208" s="67"/>
      <c r="I208" s="62">
        <f t="shared" si="6"/>
        <v>0</v>
      </c>
      <c r="J208" s="67"/>
      <c r="K208" s="67"/>
      <c r="L208" s="24"/>
    </row>
    <row r="209" spans="1:12">
      <c r="A209" s="20"/>
      <c r="B209" s="68" t="s">
        <v>1599</v>
      </c>
      <c r="C209" s="64" t="s">
        <v>444</v>
      </c>
      <c r="D209" s="17" t="s">
        <v>169</v>
      </c>
      <c r="E209" s="20"/>
      <c r="F209" s="62">
        <v>13</v>
      </c>
      <c r="G209" s="67">
        <v>13.25</v>
      </c>
      <c r="H209" s="67"/>
      <c r="I209" s="62">
        <f t="shared" si="6"/>
        <v>13.125</v>
      </c>
      <c r="J209" s="67"/>
      <c r="K209" s="67"/>
      <c r="L209" s="24"/>
    </row>
    <row r="210" spans="1:12">
      <c r="A210" s="24"/>
      <c r="B210" s="24"/>
      <c r="C210" s="17" t="s">
        <v>445</v>
      </c>
      <c r="D210" s="17" t="s">
        <v>137</v>
      </c>
      <c r="E210" s="24"/>
      <c r="F210" s="62"/>
      <c r="G210" s="67">
        <v>2</v>
      </c>
      <c r="H210" s="67"/>
      <c r="I210" s="62">
        <f t="shared" si="6"/>
        <v>1</v>
      </c>
      <c r="J210" s="67"/>
      <c r="K210" s="67"/>
      <c r="L210" s="24"/>
    </row>
    <row r="211" spans="1:12">
      <c r="A211" s="24"/>
      <c r="B211" s="24"/>
      <c r="C211" s="17" t="s">
        <v>447</v>
      </c>
      <c r="D211" s="17" t="s">
        <v>448</v>
      </c>
      <c r="E211" s="24"/>
      <c r="F211" s="62"/>
      <c r="G211" s="67">
        <v>0.5</v>
      </c>
      <c r="H211" s="67"/>
      <c r="I211" s="62">
        <f t="shared" si="6"/>
        <v>0.25</v>
      </c>
      <c r="J211" s="67"/>
      <c r="K211" s="67"/>
      <c r="L211" s="24"/>
    </row>
    <row r="212" spans="1:12">
      <c r="A212" s="24"/>
      <c r="B212" s="24"/>
      <c r="C212" s="17" t="s">
        <v>449</v>
      </c>
      <c r="D212" s="17" t="s">
        <v>450</v>
      </c>
      <c r="E212" s="24"/>
      <c r="F212" s="62"/>
      <c r="G212" s="67">
        <v>4.75</v>
      </c>
      <c r="H212" s="67"/>
      <c r="I212" s="62">
        <f t="shared" si="6"/>
        <v>2.375</v>
      </c>
      <c r="J212" s="67"/>
      <c r="K212" s="67"/>
      <c r="L212" s="24"/>
    </row>
    <row r="213" spans="1:12">
      <c r="A213" s="24"/>
      <c r="B213" s="24" t="s">
        <v>1600</v>
      </c>
      <c r="C213" s="17" t="s">
        <v>451</v>
      </c>
      <c r="D213" s="17" t="s">
        <v>452</v>
      </c>
      <c r="E213" s="24"/>
      <c r="F213" s="62">
        <v>8</v>
      </c>
      <c r="G213" s="67">
        <v>5</v>
      </c>
      <c r="H213" s="67"/>
      <c r="I213" s="62">
        <f t="shared" si="6"/>
        <v>6.5</v>
      </c>
      <c r="J213" s="67"/>
      <c r="K213" s="67"/>
      <c r="L213" s="24"/>
    </row>
    <row r="214" spans="1:12">
      <c r="A214" s="24"/>
      <c r="B214" s="24"/>
      <c r="C214" s="17" t="s">
        <v>453</v>
      </c>
      <c r="D214" s="17" t="s">
        <v>64</v>
      </c>
      <c r="E214" s="24"/>
      <c r="F214" s="62"/>
      <c r="G214" s="67">
        <v>15.5</v>
      </c>
      <c r="H214" s="67"/>
      <c r="I214" s="62">
        <f t="shared" si="6"/>
        <v>7.75</v>
      </c>
      <c r="J214" s="67"/>
      <c r="K214" s="67"/>
      <c r="L214" s="24"/>
    </row>
    <row r="215" spans="1:12">
      <c r="A215" s="52">
        <v>1</v>
      </c>
      <c r="B215" s="56">
        <v>36026277</v>
      </c>
      <c r="C215" s="54" t="s">
        <v>454</v>
      </c>
      <c r="D215" s="54" t="s">
        <v>372</v>
      </c>
      <c r="E215" s="55" t="s">
        <v>455</v>
      </c>
      <c r="F215" s="48">
        <v>15</v>
      </c>
      <c r="G215" s="48"/>
      <c r="H215" s="48"/>
      <c r="I215" s="48">
        <v>7.5</v>
      </c>
      <c r="J215" s="49">
        <v>15</v>
      </c>
      <c r="K215" s="50">
        <v>15.5</v>
      </c>
      <c r="L215" s="50"/>
    </row>
    <row r="216" spans="1:12">
      <c r="A216" s="52">
        <v>2</v>
      </c>
      <c r="B216" s="56" t="s">
        <v>456</v>
      </c>
      <c r="C216" s="54" t="s">
        <v>457</v>
      </c>
      <c r="D216" s="54" t="s">
        <v>458</v>
      </c>
      <c r="E216" s="55" t="s">
        <v>455</v>
      </c>
      <c r="F216" s="48">
        <v>5</v>
      </c>
      <c r="G216" s="48"/>
      <c r="H216" s="48"/>
      <c r="I216" s="48">
        <v>2.5</v>
      </c>
      <c r="J216" s="49">
        <v>5</v>
      </c>
      <c r="K216" s="50">
        <v>2</v>
      </c>
      <c r="L216" s="50"/>
    </row>
    <row r="217" spans="1:12">
      <c r="A217" s="52">
        <v>3</v>
      </c>
      <c r="B217" s="56">
        <v>36030167</v>
      </c>
      <c r="C217" s="54" t="s">
        <v>459</v>
      </c>
      <c r="D217" s="54" t="s">
        <v>460</v>
      </c>
      <c r="E217" s="55" t="s">
        <v>455</v>
      </c>
      <c r="F217" s="48">
        <v>16.5</v>
      </c>
      <c r="G217" s="48"/>
      <c r="H217" s="48"/>
      <c r="I217" s="48">
        <v>8.25</v>
      </c>
      <c r="J217" s="49">
        <v>16.5</v>
      </c>
      <c r="K217" s="50">
        <v>14</v>
      </c>
      <c r="L217" s="50"/>
    </row>
    <row r="218" spans="1:12">
      <c r="A218" s="52">
        <v>4</v>
      </c>
      <c r="B218" s="56">
        <v>36023144</v>
      </c>
      <c r="C218" s="54" t="s">
        <v>398</v>
      </c>
      <c r="D218" s="54" t="s">
        <v>461</v>
      </c>
      <c r="E218" s="55" t="s">
        <v>455</v>
      </c>
      <c r="F218" s="48">
        <v>0</v>
      </c>
      <c r="G218" s="48"/>
      <c r="H218" s="48"/>
      <c r="I218" s="48"/>
      <c r="J218" s="49">
        <v>0</v>
      </c>
      <c r="K218" s="50"/>
      <c r="L218" s="50"/>
    </row>
    <row r="219" spans="1:12">
      <c r="A219" s="52">
        <v>5</v>
      </c>
      <c r="B219" s="56" t="s">
        <v>462</v>
      </c>
      <c r="C219" s="54" t="s">
        <v>463</v>
      </c>
      <c r="D219" s="54" t="s">
        <v>395</v>
      </c>
      <c r="E219" s="55" t="s">
        <v>455</v>
      </c>
      <c r="F219" s="48">
        <v>7</v>
      </c>
      <c r="G219" s="48"/>
      <c r="H219" s="48"/>
      <c r="I219" s="48">
        <v>3.5</v>
      </c>
      <c r="J219" s="49">
        <v>7</v>
      </c>
      <c r="K219" s="50">
        <v>17</v>
      </c>
      <c r="L219" s="50"/>
    </row>
    <row r="220" spans="1:12">
      <c r="A220" s="52">
        <v>6</v>
      </c>
      <c r="B220" s="56">
        <v>36050881</v>
      </c>
      <c r="C220" s="54" t="s">
        <v>436</v>
      </c>
      <c r="D220" s="54" t="s">
        <v>15</v>
      </c>
      <c r="E220" s="55" t="s">
        <v>455</v>
      </c>
      <c r="F220" s="48">
        <v>0</v>
      </c>
      <c r="G220" s="48"/>
      <c r="H220" s="48"/>
      <c r="I220" s="48"/>
      <c r="J220" s="49">
        <v>0</v>
      </c>
      <c r="K220" s="50"/>
      <c r="L220" s="50"/>
    </row>
    <row r="221" spans="1:12">
      <c r="A221" s="52">
        <v>7</v>
      </c>
      <c r="B221" s="56">
        <v>36026638</v>
      </c>
      <c r="C221" s="54" t="s">
        <v>464</v>
      </c>
      <c r="D221" s="54" t="s">
        <v>234</v>
      </c>
      <c r="E221" s="55" t="s">
        <v>455</v>
      </c>
      <c r="F221" s="48">
        <v>11.5</v>
      </c>
      <c r="G221" s="48"/>
      <c r="H221" s="48"/>
      <c r="I221" s="48">
        <v>5.75</v>
      </c>
      <c r="J221" s="49">
        <v>11.5</v>
      </c>
      <c r="K221" s="50">
        <v>17</v>
      </c>
      <c r="L221" s="50"/>
    </row>
    <row r="222" spans="1:12">
      <c r="A222" s="52">
        <v>8</v>
      </c>
      <c r="B222" s="56" t="s">
        <v>465</v>
      </c>
      <c r="C222" s="54" t="s">
        <v>466</v>
      </c>
      <c r="D222" s="54" t="s">
        <v>467</v>
      </c>
      <c r="E222" s="55" t="s">
        <v>455</v>
      </c>
      <c r="F222" s="48">
        <v>12</v>
      </c>
      <c r="G222" s="48"/>
      <c r="H222" s="48"/>
      <c r="I222" s="48">
        <v>6</v>
      </c>
      <c r="J222" s="49">
        <v>12</v>
      </c>
      <c r="K222" s="50">
        <v>14.5</v>
      </c>
      <c r="L222" s="50"/>
    </row>
    <row r="223" spans="1:12">
      <c r="A223" s="52">
        <v>9</v>
      </c>
      <c r="B223" s="56" t="s">
        <v>468</v>
      </c>
      <c r="C223" s="54" t="s">
        <v>469</v>
      </c>
      <c r="D223" s="54" t="s">
        <v>470</v>
      </c>
      <c r="E223" s="55" t="s">
        <v>455</v>
      </c>
      <c r="F223" s="48">
        <v>13</v>
      </c>
      <c r="G223" s="48"/>
      <c r="H223" s="48"/>
      <c r="I223" s="48">
        <v>6.5</v>
      </c>
      <c r="J223" s="49">
        <v>13</v>
      </c>
      <c r="K223" s="50">
        <v>14.5</v>
      </c>
      <c r="L223" s="50"/>
    </row>
    <row r="224" spans="1:12">
      <c r="A224" s="52">
        <v>10</v>
      </c>
      <c r="B224" s="54" t="s">
        <v>471</v>
      </c>
      <c r="C224" s="54" t="s">
        <v>472</v>
      </c>
      <c r="D224" s="54" t="s">
        <v>40</v>
      </c>
      <c r="E224" s="55" t="s">
        <v>455</v>
      </c>
      <c r="F224" s="48">
        <v>9.5</v>
      </c>
      <c r="G224" s="48"/>
      <c r="H224" s="48"/>
      <c r="I224" s="48">
        <v>4.75</v>
      </c>
      <c r="J224" s="49">
        <v>9.5</v>
      </c>
      <c r="K224" s="50">
        <v>16.5</v>
      </c>
      <c r="L224" s="50"/>
    </row>
    <row r="225" spans="1:12">
      <c r="A225" s="52">
        <v>11</v>
      </c>
      <c r="B225" s="56">
        <v>36051104</v>
      </c>
      <c r="C225" s="54" t="s">
        <v>473</v>
      </c>
      <c r="D225" s="54" t="s">
        <v>441</v>
      </c>
      <c r="E225" s="55" t="s">
        <v>455</v>
      </c>
      <c r="F225" s="48">
        <v>11</v>
      </c>
      <c r="G225" s="48"/>
      <c r="H225" s="48"/>
      <c r="I225" s="48">
        <v>5.5</v>
      </c>
      <c r="J225" s="49">
        <v>11</v>
      </c>
      <c r="K225" s="50">
        <v>13.5</v>
      </c>
      <c r="L225" s="50"/>
    </row>
    <row r="226" spans="1:12">
      <c r="A226" s="52">
        <v>12</v>
      </c>
      <c r="B226" s="56" t="s">
        <v>474</v>
      </c>
      <c r="C226" s="54" t="s">
        <v>475</v>
      </c>
      <c r="D226" s="54" t="s">
        <v>476</v>
      </c>
      <c r="E226" s="55" t="s">
        <v>455</v>
      </c>
      <c r="F226" s="48">
        <v>0</v>
      </c>
      <c r="G226" s="48">
        <v>0.5</v>
      </c>
      <c r="H226" s="48"/>
      <c r="I226" s="48">
        <v>0.25</v>
      </c>
      <c r="J226" s="49">
        <v>0</v>
      </c>
      <c r="K226" s="50">
        <v>6.75</v>
      </c>
      <c r="L226" s="50"/>
    </row>
    <row r="227" spans="1:12">
      <c r="A227" s="52">
        <v>13</v>
      </c>
      <c r="B227" s="56">
        <v>36026613</v>
      </c>
      <c r="C227" s="54" t="s">
        <v>421</v>
      </c>
      <c r="D227" s="54" t="s">
        <v>422</v>
      </c>
      <c r="E227" s="55" t="s">
        <v>455</v>
      </c>
      <c r="F227" s="48">
        <v>0</v>
      </c>
      <c r="G227" s="48"/>
      <c r="H227" s="48"/>
      <c r="I227" s="48"/>
      <c r="J227" s="49">
        <v>0</v>
      </c>
      <c r="K227" s="50"/>
      <c r="L227" s="50"/>
    </row>
    <row r="228" spans="1:12">
      <c r="A228" s="52">
        <v>14</v>
      </c>
      <c r="B228" s="53" t="s">
        <v>477</v>
      </c>
      <c r="C228" s="51" t="s">
        <v>160</v>
      </c>
      <c r="D228" s="51" t="s">
        <v>478</v>
      </c>
      <c r="E228" s="52" t="s">
        <v>455</v>
      </c>
      <c r="F228" s="48">
        <v>0</v>
      </c>
      <c r="G228" s="48"/>
      <c r="H228" s="48"/>
      <c r="I228" s="48"/>
      <c r="J228" s="49">
        <v>0</v>
      </c>
      <c r="K228" s="50"/>
      <c r="L228" s="50"/>
    </row>
    <row r="229" spans="1:12">
      <c r="A229" s="52">
        <v>15</v>
      </c>
      <c r="B229" s="56">
        <v>36037567</v>
      </c>
      <c r="C229" s="54" t="s">
        <v>479</v>
      </c>
      <c r="D229" s="54" t="s">
        <v>480</v>
      </c>
      <c r="E229" s="55" t="s">
        <v>455</v>
      </c>
      <c r="F229" s="48">
        <v>9</v>
      </c>
      <c r="G229" s="48"/>
      <c r="H229" s="48"/>
      <c r="I229" s="48">
        <v>4.5</v>
      </c>
      <c r="J229" s="49">
        <v>9</v>
      </c>
      <c r="K229" s="50">
        <v>15.5</v>
      </c>
      <c r="L229" s="50"/>
    </row>
    <row r="230" spans="1:12">
      <c r="A230" s="52">
        <v>16</v>
      </c>
      <c r="B230" s="56">
        <v>36025656</v>
      </c>
      <c r="C230" s="54" t="s">
        <v>481</v>
      </c>
      <c r="D230" s="54" t="s">
        <v>482</v>
      </c>
      <c r="E230" s="55" t="s">
        <v>455</v>
      </c>
      <c r="F230" s="48">
        <v>9</v>
      </c>
      <c r="G230" s="48"/>
      <c r="H230" s="48"/>
      <c r="I230" s="48">
        <v>4.5</v>
      </c>
      <c r="J230" s="49">
        <v>9</v>
      </c>
      <c r="K230" s="50">
        <v>15</v>
      </c>
      <c r="L230" s="50"/>
    </row>
    <row r="231" spans="1:12">
      <c r="A231" s="52">
        <v>17</v>
      </c>
      <c r="B231" s="54" t="s">
        <v>483</v>
      </c>
      <c r="C231" s="54" t="s">
        <v>484</v>
      </c>
      <c r="D231" s="54" t="s">
        <v>485</v>
      </c>
      <c r="E231" s="55" t="s">
        <v>455</v>
      </c>
      <c r="F231" s="48">
        <v>7</v>
      </c>
      <c r="G231" s="48"/>
      <c r="H231" s="48"/>
      <c r="I231" s="48">
        <v>3.5</v>
      </c>
      <c r="J231" s="49">
        <v>7</v>
      </c>
      <c r="K231" s="50">
        <v>14.5</v>
      </c>
      <c r="L231" s="50"/>
    </row>
    <row r="232" spans="1:12">
      <c r="A232" s="52">
        <v>18</v>
      </c>
      <c r="B232" s="56">
        <v>36028389</v>
      </c>
      <c r="C232" s="54" t="s">
        <v>486</v>
      </c>
      <c r="D232" s="54" t="s">
        <v>57</v>
      </c>
      <c r="E232" s="55" t="s">
        <v>455</v>
      </c>
      <c r="F232" s="48">
        <v>14</v>
      </c>
      <c r="G232" s="48"/>
      <c r="H232" s="48"/>
      <c r="I232" s="48">
        <v>7</v>
      </c>
      <c r="J232" s="49">
        <v>14</v>
      </c>
      <c r="K232" s="50">
        <v>15.5</v>
      </c>
      <c r="L232" s="50"/>
    </row>
    <row r="233" spans="1:12">
      <c r="A233" s="52">
        <v>19</v>
      </c>
      <c r="B233" s="56">
        <v>36037534</v>
      </c>
      <c r="C233" s="54" t="s">
        <v>487</v>
      </c>
      <c r="D233" s="54" t="s">
        <v>488</v>
      </c>
      <c r="E233" s="55" t="s">
        <v>455</v>
      </c>
      <c r="F233" s="48">
        <v>5</v>
      </c>
      <c r="G233" s="48"/>
      <c r="H233" s="48"/>
      <c r="I233" s="48">
        <v>2.5</v>
      </c>
      <c r="J233" s="49">
        <v>5</v>
      </c>
      <c r="K233" s="50">
        <v>4.5</v>
      </c>
      <c r="L233" s="50"/>
    </row>
    <row r="234" spans="1:12">
      <c r="A234" s="52">
        <v>20</v>
      </c>
      <c r="B234" s="54" t="s">
        <v>489</v>
      </c>
      <c r="C234" s="54" t="s">
        <v>490</v>
      </c>
      <c r="D234" s="54" t="s">
        <v>491</v>
      </c>
      <c r="E234" s="55" t="s">
        <v>455</v>
      </c>
      <c r="F234" s="48">
        <v>13</v>
      </c>
      <c r="G234" s="48"/>
      <c r="H234" s="48"/>
      <c r="I234" s="48">
        <v>6.5</v>
      </c>
      <c r="J234" s="49">
        <v>13</v>
      </c>
      <c r="K234" s="50">
        <v>18.25</v>
      </c>
      <c r="L234" s="50"/>
    </row>
    <row r="235" spans="1:12">
      <c r="A235" s="54"/>
      <c r="B235" s="54" t="s">
        <v>492</v>
      </c>
      <c r="C235" s="54" t="s">
        <v>493</v>
      </c>
      <c r="D235" s="54" t="s">
        <v>467</v>
      </c>
      <c r="E235" s="58"/>
      <c r="F235" s="48">
        <v>11</v>
      </c>
      <c r="G235" s="67"/>
      <c r="H235" s="67"/>
      <c r="I235" s="48">
        <v>5.5</v>
      </c>
      <c r="J235" s="49">
        <v>11</v>
      </c>
      <c r="K235" s="67"/>
      <c r="L235" s="58"/>
    </row>
    <row r="236" spans="1:12">
      <c r="A236" s="54"/>
      <c r="B236" s="54" t="s">
        <v>494</v>
      </c>
      <c r="C236" s="54" t="s">
        <v>495</v>
      </c>
      <c r="D236" s="54" t="s">
        <v>496</v>
      </c>
      <c r="E236" s="58"/>
      <c r="F236" s="62"/>
      <c r="G236" s="67"/>
      <c r="H236" s="67"/>
      <c r="I236" s="62">
        <f t="shared" ref="I236:I247" si="8">(F236+G236)/2</f>
        <v>0</v>
      </c>
      <c r="J236" s="49"/>
      <c r="K236" s="67"/>
      <c r="L236" s="58"/>
    </row>
    <row r="237" spans="1:12">
      <c r="A237" s="54"/>
      <c r="B237" s="56">
        <v>36025693</v>
      </c>
      <c r="C237" s="54" t="s">
        <v>497</v>
      </c>
      <c r="D237" s="54" t="s">
        <v>498</v>
      </c>
      <c r="E237" s="58"/>
      <c r="F237" s="62"/>
      <c r="G237" s="67"/>
      <c r="H237" s="67"/>
      <c r="I237" s="62">
        <f t="shared" si="8"/>
        <v>0</v>
      </c>
      <c r="J237" s="49"/>
      <c r="K237" s="67"/>
      <c r="L237" s="58"/>
    </row>
    <row r="238" spans="1:12">
      <c r="A238" s="54"/>
      <c r="B238" s="54" t="s">
        <v>499</v>
      </c>
      <c r="C238" s="54" t="s">
        <v>500</v>
      </c>
      <c r="D238" s="54" t="s">
        <v>501</v>
      </c>
      <c r="E238" s="58"/>
      <c r="F238" s="62"/>
      <c r="G238" s="67"/>
      <c r="H238" s="67"/>
      <c r="I238" s="62">
        <f t="shared" si="8"/>
        <v>0</v>
      </c>
      <c r="J238" s="49"/>
      <c r="K238" s="67"/>
      <c r="L238" s="58"/>
    </row>
    <row r="239" spans="1:12">
      <c r="A239" s="54"/>
      <c r="B239" s="54" t="s">
        <v>502</v>
      </c>
      <c r="C239" s="54" t="s">
        <v>503</v>
      </c>
      <c r="D239" s="54" t="s">
        <v>504</v>
      </c>
      <c r="E239" s="58"/>
      <c r="F239" s="62"/>
      <c r="G239" s="67"/>
      <c r="H239" s="67"/>
      <c r="I239" s="62">
        <f t="shared" si="8"/>
        <v>0</v>
      </c>
      <c r="J239" s="49"/>
      <c r="K239" s="67"/>
      <c r="L239" s="58"/>
    </row>
    <row r="240" spans="1:12">
      <c r="A240" s="54"/>
      <c r="B240" s="54" t="s">
        <v>505</v>
      </c>
      <c r="C240" s="54" t="s">
        <v>506</v>
      </c>
      <c r="D240" s="54" t="s">
        <v>507</v>
      </c>
      <c r="E240" s="58"/>
      <c r="F240" s="62"/>
      <c r="G240" s="67"/>
      <c r="H240" s="67"/>
      <c r="I240" s="62">
        <f t="shared" si="8"/>
        <v>0</v>
      </c>
      <c r="J240" s="49"/>
      <c r="K240" s="67"/>
      <c r="L240" s="58"/>
    </row>
    <row r="241" spans="1:12">
      <c r="A241" s="54"/>
      <c r="B241" s="54" t="s">
        <v>508</v>
      </c>
      <c r="C241" s="54" t="s">
        <v>509</v>
      </c>
      <c r="D241" s="54" t="s">
        <v>510</v>
      </c>
      <c r="E241" s="58"/>
      <c r="F241" s="62"/>
      <c r="G241" s="67"/>
      <c r="H241" s="67"/>
      <c r="I241" s="62">
        <f t="shared" si="8"/>
        <v>0</v>
      </c>
      <c r="J241" s="49"/>
      <c r="K241" s="67"/>
      <c r="L241" s="58"/>
    </row>
    <row r="242" spans="1:12">
      <c r="A242" s="54"/>
      <c r="B242" s="54" t="s">
        <v>511</v>
      </c>
      <c r="C242" s="57" t="s">
        <v>512</v>
      </c>
      <c r="D242" s="54" t="s">
        <v>513</v>
      </c>
      <c r="E242" s="58"/>
      <c r="F242" s="62"/>
      <c r="G242" s="67"/>
      <c r="H242" s="67"/>
      <c r="I242" s="62">
        <f t="shared" si="8"/>
        <v>0</v>
      </c>
      <c r="J242" s="49"/>
      <c r="K242" s="67"/>
      <c r="L242" s="58"/>
    </row>
    <row r="243" spans="1:12">
      <c r="A243" s="58"/>
      <c r="B243" s="58" t="s">
        <v>514</v>
      </c>
      <c r="C243" s="54" t="s">
        <v>515</v>
      </c>
      <c r="D243" s="54" t="s">
        <v>516</v>
      </c>
      <c r="E243" s="58"/>
      <c r="F243" s="62"/>
      <c r="G243" s="67"/>
      <c r="H243" s="67"/>
      <c r="I243" s="62">
        <f t="shared" si="8"/>
        <v>0</v>
      </c>
      <c r="J243" s="49"/>
      <c r="K243" s="67"/>
      <c r="L243" s="58"/>
    </row>
    <row r="244" spans="1:12">
      <c r="A244" s="58"/>
      <c r="B244" s="58" t="s">
        <v>517</v>
      </c>
      <c r="C244" s="54" t="s">
        <v>518</v>
      </c>
      <c r="D244" s="54" t="s">
        <v>519</v>
      </c>
      <c r="E244" s="58"/>
      <c r="F244" s="62"/>
      <c r="G244" s="67"/>
      <c r="H244" s="67"/>
      <c r="I244" s="62">
        <f t="shared" si="8"/>
        <v>0</v>
      </c>
      <c r="J244" s="49"/>
      <c r="K244" s="67"/>
      <c r="L244" s="58"/>
    </row>
    <row r="245" spans="1:12">
      <c r="A245" s="58"/>
      <c r="B245" s="58" t="s">
        <v>920</v>
      </c>
      <c r="C245" s="54" t="s">
        <v>520</v>
      </c>
      <c r="D245" s="54" t="s">
        <v>521</v>
      </c>
      <c r="E245" s="58"/>
      <c r="F245" s="62">
        <v>10</v>
      </c>
      <c r="G245" s="67"/>
      <c r="H245" s="67"/>
      <c r="I245" s="62">
        <f t="shared" si="8"/>
        <v>5</v>
      </c>
      <c r="J245" s="49"/>
      <c r="K245" s="67"/>
      <c r="L245" s="58"/>
    </row>
    <row r="246" spans="1:12">
      <c r="A246" s="58"/>
      <c r="B246" s="58" t="s">
        <v>522</v>
      </c>
      <c r="C246" s="54" t="s">
        <v>523</v>
      </c>
      <c r="D246" s="54" t="s">
        <v>524</v>
      </c>
      <c r="E246" s="58"/>
      <c r="F246" s="62"/>
      <c r="G246" s="67"/>
      <c r="H246" s="67"/>
      <c r="I246" s="62">
        <f t="shared" si="8"/>
        <v>0</v>
      </c>
      <c r="J246" s="49"/>
      <c r="K246" s="67"/>
      <c r="L246" s="58"/>
    </row>
    <row r="247" spans="1:12">
      <c r="A247" s="58"/>
      <c r="B247" s="58">
        <v>36031280</v>
      </c>
      <c r="C247" s="54" t="s">
        <v>525</v>
      </c>
      <c r="D247" s="54" t="s">
        <v>526</v>
      </c>
      <c r="E247" s="58"/>
      <c r="F247" s="62"/>
      <c r="G247" s="67">
        <v>2.25</v>
      </c>
      <c r="H247" s="67"/>
      <c r="I247" s="62">
        <f t="shared" si="8"/>
        <v>1.125</v>
      </c>
      <c r="J247" s="49"/>
      <c r="K247" s="67"/>
      <c r="L247" s="58"/>
    </row>
  </sheetData>
  <mergeCells count="10">
    <mergeCell ref="K2:L2"/>
    <mergeCell ref="K1:L1"/>
    <mergeCell ref="K3:L3"/>
    <mergeCell ref="F1:H1"/>
    <mergeCell ref="I1:I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topLeftCell="A716" workbookViewId="0">
      <selection activeCell="B782" sqref="B782"/>
    </sheetView>
  </sheetViews>
  <sheetFormatPr baseColWidth="10" defaultRowHeight="15"/>
  <cols>
    <col min="2" max="2" width="16.85546875" customWidth="1"/>
  </cols>
  <sheetData>
    <row r="1" spans="1:11">
      <c r="A1" s="79" t="s">
        <v>527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79" t="s">
        <v>528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>
      <c r="A3" s="79" t="s">
        <v>529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>
      <c r="A6" s="77" t="s">
        <v>530</v>
      </c>
      <c r="B6" s="77"/>
      <c r="C6" s="77"/>
      <c r="D6" s="77"/>
      <c r="E6" s="77" t="s">
        <v>531</v>
      </c>
      <c r="F6" s="77"/>
      <c r="G6" s="77"/>
      <c r="H6" s="77"/>
      <c r="I6" s="77" t="s">
        <v>532</v>
      </c>
      <c r="J6" s="77"/>
      <c r="K6" s="77"/>
    </row>
    <row r="7" spans="1:11" ht="15.7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>
      <c r="A8" s="76"/>
      <c r="B8" s="95"/>
      <c r="C8" s="95"/>
      <c r="D8" s="92"/>
      <c r="E8" s="60"/>
      <c r="F8" s="60"/>
      <c r="G8" s="91"/>
      <c r="H8" s="91"/>
      <c r="I8" s="91"/>
      <c r="J8" s="91"/>
      <c r="K8" s="91"/>
    </row>
    <row r="9" spans="1:11">
      <c r="A9" s="67" t="s">
        <v>533</v>
      </c>
      <c r="B9" s="94" t="s">
        <v>1</v>
      </c>
      <c r="C9" s="94" t="s">
        <v>2</v>
      </c>
      <c r="D9" s="94" t="s">
        <v>3</v>
      </c>
      <c r="E9" s="94" t="s">
        <v>534</v>
      </c>
      <c r="F9" s="94" t="s">
        <v>535</v>
      </c>
      <c r="G9" s="94" t="s">
        <v>536</v>
      </c>
      <c r="H9" s="94" t="s">
        <v>537</v>
      </c>
      <c r="I9" s="94" t="s">
        <v>538</v>
      </c>
      <c r="J9" s="94" t="s">
        <v>539</v>
      </c>
      <c r="K9" s="94" t="s">
        <v>540</v>
      </c>
    </row>
    <row r="10" spans="1:11">
      <c r="A10" s="65">
        <v>1</v>
      </c>
      <c r="B10" s="70">
        <v>36055038</v>
      </c>
      <c r="C10" s="68" t="s">
        <v>541</v>
      </c>
      <c r="D10" s="68" t="s">
        <v>542</v>
      </c>
      <c r="E10" s="74" t="s">
        <v>543</v>
      </c>
      <c r="F10" s="68">
        <v>2</v>
      </c>
      <c r="G10" s="68">
        <v>1</v>
      </c>
      <c r="H10" s="68">
        <v>4</v>
      </c>
      <c r="I10" s="68">
        <v>3</v>
      </c>
      <c r="J10" s="68"/>
      <c r="K10" s="68">
        <v>10</v>
      </c>
    </row>
    <row r="11" spans="1:11">
      <c r="A11" s="65">
        <v>2</v>
      </c>
      <c r="B11" s="70">
        <v>36026458</v>
      </c>
      <c r="C11" s="68" t="s">
        <v>544</v>
      </c>
      <c r="D11" s="68" t="s">
        <v>545</v>
      </c>
      <c r="E11" s="67" t="s">
        <v>543</v>
      </c>
      <c r="F11" s="68">
        <v>2</v>
      </c>
      <c r="G11" s="68"/>
      <c r="H11" s="68">
        <v>4</v>
      </c>
      <c r="I11" s="68">
        <v>4</v>
      </c>
      <c r="J11" s="68"/>
      <c r="K11" s="68">
        <v>10</v>
      </c>
    </row>
    <row r="12" spans="1:11">
      <c r="A12" s="65">
        <v>3</v>
      </c>
      <c r="B12" s="70">
        <v>36057859</v>
      </c>
      <c r="C12" s="68" t="s">
        <v>546</v>
      </c>
      <c r="D12" s="68" t="s">
        <v>298</v>
      </c>
      <c r="E12" s="67" t="s">
        <v>543</v>
      </c>
      <c r="F12" s="68">
        <v>2</v>
      </c>
      <c r="G12" s="68"/>
      <c r="H12" s="68">
        <v>4</v>
      </c>
      <c r="I12" s="68">
        <v>6</v>
      </c>
      <c r="J12" s="68"/>
      <c r="K12" s="68">
        <v>12</v>
      </c>
    </row>
    <row r="13" spans="1:11">
      <c r="A13" s="65">
        <v>4</v>
      </c>
      <c r="B13" s="70">
        <v>36055029</v>
      </c>
      <c r="C13" s="68" t="s">
        <v>239</v>
      </c>
      <c r="D13" s="68" t="s">
        <v>547</v>
      </c>
      <c r="E13" s="67" t="s">
        <v>543</v>
      </c>
      <c r="F13" s="68">
        <v>2</v>
      </c>
      <c r="G13" s="68"/>
      <c r="H13" s="68">
        <v>4.5</v>
      </c>
      <c r="I13" s="68">
        <v>3.5</v>
      </c>
      <c r="J13" s="68"/>
      <c r="K13" s="68">
        <v>10</v>
      </c>
    </row>
    <row r="14" spans="1:11">
      <c r="A14" s="65">
        <v>5</v>
      </c>
      <c r="B14" s="70">
        <v>36031305</v>
      </c>
      <c r="C14" s="68" t="s">
        <v>548</v>
      </c>
      <c r="D14" s="68" t="s">
        <v>549</v>
      </c>
      <c r="E14" s="67" t="s">
        <v>543</v>
      </c>
      <c r="F14" s="68">
        <v>2</v>
      </c>
      <c r="G14" s="68"/>
      <c r="H14" s="68">
        <v>4</v>
      </c>
      <c r="I14" s="68">
        <v>4</v>
      </c>
      <c r="J14" s="68"/>
      <c r="K14" s="68">
        <v>10</v>
      </c>
    </row>
    <row r="15" spans="1:11">
      <c r="A15" s="65">
        <v>6</v>
      </c>
      <c r="B15" s="70">
        <v>36028559</v>
      </c>
      <c r="C15" s="68" t="s">
        <v>340</v>
      </c>
      <c r="D15" s="68" t="s">
        <v>76</v>
      </c>
      <c r="E15" s="67" t="s">
        <v>543</v>
      </c>
      <c r="F15" s="68">
        <v>2</v>
      </c>
      <c r="G15" s="68">
        <v>1</v>
      </c>
      <c r="H15" s="68">
        <v>5.5</v>
      </c>
      <c r="I15" s="68">
        <v>2.5</v>
      </c>
      <c r="J15" s="68"/>
      <c r="K15" s="68">
        <v>11</v>
      </c>
    </row>
    <row r="16" spans="1:11">
      <c r="A16" s="65">
        <v>7</v>
      </c>
      <c r="B16" s="70">
        <v>36031193</v>
      </c>
      <c r="C16" s="68" t="s">
        <v>550</v>
      </c>
      <c r="D16" s="68" t="s">
        <v>551</v>
      </c>
      <c r="E16" s="67" t="s">
        <v>543</v>
      </c>
      <c r="F16" s="68"/>
      <c r="G16" s="68"/>
      <c r="H16" s="68"/>
      <c r="I16" s="68"/>
      <c r="J16" s="68"/>
      <c r="K16" s="68"/>
    </row>
    <row r="17" spans="1:11">
      <c r="A17" s="65">
        <v>8</v>
      </c>
      <c r="B17" s="68" t="s">
        <v>552</v>
      </c>
      <c r="C17" s="68" t="s">
        <v>553</v>
      </c>
      <c r="D17" s="68" t="s">
        <v>554</v>
      </c>
      <c r="E17" s="67" t="s">
        <v>543</v>
      </c>
      <c r="F17" s="68">
        <v>2</v>
      </c>
      <c r="G17" s="68"/>
      <c r="H17" s="68">
        <v>4</v>
      </c>
      <c r="I17" s="68">
        <v>4</v>
      </c>
      <c r="J17" s="68"/>
      <c r="K17" s="68">
        <v>10</v>
      </c>
    </row>
    <row r="18" spans="1:11">
      <c r="A18" s="65">
        <v>9</v>
      </c>
      <c r="B18" s="78" t="s">
        <v>555</v>
      </c>
      <c r="C18" s="64" t="s">
        <v>556</v>
      </c>
      <c r="D18" s="64" t="s">
        <v>557</v>
      </c>
      <c r="E18" s="67" t="s">
        <v>543</v>
      </c>
      <c r="F18" s="68"/>
      <c r="G18" s="68"/>
      <c r="H18" s="68"/>
      <c r="I18" s="68"/>
      <c r="J18" s="68"/>
      <c r="K18" s="68"/>
    </row>
    <row r="19" spans="1:11">
      <c r="A19" s="65">
        <v>10</v>
      </c>
      <c r="B19" s="83">
        <v>36026092</v>
      </c>
      <c r="C19" s="68" t="s">
        <v>558</v>
      </c>
      <c r="D19" s="68" t="s">
        <v>515</v>
      </c>
      <c r="E19" s="67" t="s">
        <v>543</v>
      </c>
      <c r="F19" s="68">
        <v>2</v>
      </c>
      <c r="G19" s="68"/>
      <c r="H19" s="68">
        <v>5.5</v>
      </c>
      <c r="I19" s="68">
        <v>2.5</v>
      </c>
      <c r="J19" s="68"/>
      <c r="K19" s="68">
        <v>10</v>
      </c>
    </row>
    <row r="20" spans="1:11">
      <c r="A20" s="65">
        <v>11</v>
      </c>
      <c r="B20" s="83">
        <v>36026145</v>
      </c>
      <c r="C20" s="68" t="s">
        <v>559</v>
      </c>
      <c r="D20" s="68" t="s">
        <v>560</v>
      </c>
      <c r="E20" s="67" t="s">
        <v>543</v>
      </c>
      <c r="F20" s="68">
        <v>2</v>
      </c>
      <c r="G20" s="68"/>
      <c r="H20" s="68">
        <v>4</v>
      </c>
      <c r="I20" s="68">
        <v>6</v>
      </c>
      <c r="J20" s="68"/>
      <c r="K20" s="68">
        <v>12</v>
      </c>
    </row>
    <row r="21" spans="1:11">
      <c r="A21" s="65">
        <v>12</v>
      </c>
      <c r="B21" s="83">
        <v>36052976</v>
      </c>
      <c r="C21" s="68" t="s">
        <v>561</v>
      </c>
      <c r="D21" s="68" t="s">
        <v>230</v>
      </c>
      <c r="E21" s="67" t="s">
        <v>543</v>
      </c>
      <c r="F21" s="68">
        <v>2</v>
      </c>
      <c r="G21" s="68"/>
      <c r="H21" s="68">
        <v>5.25</v>
      </c>
      <c r="I21" s="68">
        <v>5.75</v>
      </c>
      <c r="J21" s="68"/>
      <c r="K21" s="68">
        <v>13</v>
      </c>
    </row>
    <row r="22" spans="1:11">
      <c r="A22" s="65">
        <v>13</v>
      </c>
      <c r="B22" s="83">
        <v>36026173</v>
      </c>
      <c r="C22" s="68" t="s">
        <v>562</v>
      </c>
      <c r="D22" s="68" t="s">
        <v>563</v>
      </c>
      <c r="E22" s="67" t="s">
        <v>543</v>
      </c>
      <c r="F22" s="68">
        <v>2</v>
      </c>
      <c r="G22" s="68">
        <v>2</v>
      </c>
      <c r="H22" s="68">
        <v>2</v>
      </c>
      <c r="I22" s="68">
        <v>4</v>
      </c>
      <c r="J22" s="68"/>
      <c r="K22" s="68">
        <v>10</v>
      </c>
    </row>
    <row r="23" spans="1:11">
      <c r="A23" s="65">
        <v>14</v>
      </c>
      <c r="B23" s="83" t="s">
        <v>564</v>
      </c>
      <c r="C23" s="68" t="s">
        <v>565</v>
      </c>
      <c r="D23" s="68" t="s">
        <v>566</v>
      </c>
      <c r="E23" s="67" t="s">
        <v>543</v>
      </c>
      <c r="F23" s="68">
        <v>2</v>
      </c>
      <c r="G23" s="68"/>
      <c r="H23" s="68">
        <v>4</v>
      </c>
      <c r="I23" s="68">
        <v>4</v>
      </c>
      <c r="J23" s="68"/>
      <c r="K23" s="68">
        <v>10</v>
      </c>
    </row>
    <row r="24" spans="1:11">
      <c r="A24" s="65">
        <v>15</v>
      </c>
      <c r="B24" s="83">
        <v>36025653</v>
      </c>
      <c r="C24" s="68" t="s">
        <v>32</v>
      </c>
      <c r="D24" s="68" t="s">
        <v>567</v>
      </c>
      <c r="E24" s="67" t="s">
        <v>543</v>
      </c>
      <c r="F24" s="75">
        <v>2</v>
      </c>
      <c r="G24" s="75"/>
      <c r="H24" s="75">
        <v>6</v>
      </c>
      <c r="I24" s="75">
        <v>4</v>
      </c>
      <c r="J24" s="75"/>
      <c r="K24" s="75">
        <v>12</v>
      </c>
    </row>
    <row r="25" spans="1:11">
      <c r="A25" s="65">
        <v>16</v>
      </c>
      <c r="B25" s="83">
        <v>36052261</v>
      </c>
      <c r="C25" s="68" t="s">
        <v>568</v>
      </c>
      <c r="D25" s="68" t="s">
        <v>569</v>
      </c>
      <c r="E25" s="67" t="s">
        <v>543</v>
      </c>
      <c r="F25" s="68">
        <v>2</v>
      </c>
      <c r="G25" s="68"/>
      <c r="H25" s="68">
        <v>5.5</v>
      </c>
      <c r="I25" s="68">
        <v>2.5</v>
      </c>
      <c r="J25" s="68"/>
      <c r="K25" s="68">
        <v>10</v>
      </c>
    </row>
    <row r="26" spans="1:11">
      <c r="A26" s="65">
        <v>17</v>
      </c>
      <c r="B26" s="84" t="s">
        <v>570</v>
      </c>
      <c r="C26" s="68" t="s">
        <v>571</v>
      </c>
      <c r="D26" s="68" t="s">
        <v>572</v>
      </c>
      <c r="E26" s="67" t="s">
        <v>543</v>
      </c>
      <c r="F26" s="68">
        <v>2</v>
      </c>
      <c r="G26" s="68">
        <v>2</v>
      </c>
      <c r="H26" s="68">
        <v>5</v>
      </c>
      <c r="I26" s="68">
        <v>3.5</v>
      </c>
      <c r="J26" s="68"/>
      <c r="K26" s="68">
        <v>12.5</v>
      </c>
    </row>
    <row r="27" spans="1:11">
      <c r="A27" s="65">
        <v>18</v>
      </c>
      <c r="B27" s="78" t="s">
        <v>573</v>
      </c>
      <c r="C27" s="64" t="s">
        <v>574</v>
      </c>
      <c r="D27" s="64" t="s">
        <v>575</v>
      </c>
      <c r="E27" s="65" t="s">
        <v>543</v>
      </c>
      <c r="F27" s="68">
        <v>2</v>
      </c>
      <c r="G27" s="68">
        <v>1</v>
      </c>
      <c r="H27" s="68">
        <v>5.5</v>
      </c>
      <c r="I27" s="68">
        <v>5</v>
      </c>
      <c r="J27" s="68"/>
      <c r="K27" s="68">
        <v>13.5</v>
      </c>
    </row>
    <row r="28" spans="1:11">
      <c r="A28" s="65">
        <v>19</v>
      </c>
      <c r="B28" s="78" t="s">
        <v>576</v>
      </c>
      <c r="C28" s="64" t="s">
        <v>577</v>
      </c>
      <c r="D28" s="64" t="s">
        <v>250</v>
      </c>
      <c r="E28" s="65" t="s">
        <v>543</v>
      </c>
      <c r="F28" s="68">
        <v>2</v>
      </c>
      <c r="G28" s="68"/>
      <c r="H28" s="68">
        <v>5</v>
      </c>
      <c r="I28" s="68">
        <v>6</v>
      </c>
      <c r="J28" s="68"/>
      <c r="K28" s="68">
        <v>13</v>
      </c>
    </row>
    <row r="29" spans="1:11">
      <c r="A29" s="65">
        <v>20</v>
      </c>
      <c r="B29" s="78" t="s">
        <v>578</v>
      </c>
      <c r="C29" s="64" t="s">
        <v>579</v>
      </c>
      <c r="D29" s="64" t="s">
        <v>580</v>
      </c>
      <c r="E29" s="65" t="s">
        <v>543</v>
      </c>
      <c r="F29" s="68">
        <v>2</v>
      </c>
      <c r="G29" s="68">
        <v>2</v>
      </c>
      <c r="H29" s="68">
        <v>5</v>
      </c>
      <c r="I29" s="68">
        <v>7.5</v>
      </c>
      <c r="J29" s="68"/>
      <c r="K29" s="68">
        <v>16.5</v>
      </c>
    </row>
    <row r="30" spans="1:11">
      <c r="A30" s="65">
        <v>21</v>
      </c>
      <c r="B30" s="66" t="s">
        <v>581</v>
      </c>
      <c r="C30" s="64" t="s">
        <v>150</v>
      </c>
      <c r="D30" s="64" t="s">
        <v>566</v>
      </c>
      <c r="E30" s="65" t="s">
        <v>582</v>
      </c>
      <c r="F30" s="68">
        <v>2</v>
      </c>
      <c r="G30" s="68"/>
      <c r="H30" s="68">
        <v>4</v>
      </c>
      <c r="I30" s="68">
        <v>4</v>
      </c>
      <c r="J30" s="68"/>
      <c r="K30" s="68">
        <v>10</v>
      </c>
    </row>
    <row r="31" spans="1:11">
      <c r="A31" s="65">
        <v>22</v>
      </c>
      <c r="B31" s="70" t="s">
        <v>583</v>
      </c>
      <c r="C31" s="68" t="s">
        <v>584</v>
      </c>
      <c r="D31" s="68" t="s">
        <v>585</v>
      </c>
      <c r="E31" s="67" t="s">
        <v>582</v>
      </c>
      <c r="F31" s="68"/>
      <c r="G31" s="68"/>
      <c r="H31" s="68"/>
      <c r="I31" s="68"/>
      <c r="J31" s="68"/>
      <c r="K31" s="68"/>
    </row>
    <row r="32" spans="1:11">
      <c r="A32" s="65">
        <v>23</v>
      </c>
      <c r="B32" s="70" t="s">
        <v>586</v>
      </c>
      <c r="C32" s="68" t="s">
        <v>587</v>
      </c>
      <c r="D32" s="68" t="s">
        <v>588</v>
      </c>
      <c r="E32" s="67" t="s">
        <v>582</v>
      </c>
      <c r="F32" s="68">
        <v>2</v>
      </c>
      <c r="G32" s="68"/>
      <c r="H32" s="68">
        <v>3</v>
      </c>
      <c r="I32" s="68">
        <v>2</v>
      </c>
      <c r="J32" s="68"/>
      <c r="K32" s="68">
        <v>7</v>
      </c>
    </row>
    <row r="33" spans="1:11">
      <c r="A33" s="65">
        <v>24</v>
      </c>
      <c r="B33" s="66" t="s">
        <v>589</v>
      </c>
      <c r="C33" s="64" t="s">
        <v>590</v>
      </c>
      <c r="D33" s="64" t="s">
        <v>591</v>
      </c>
      <c r="E33" s="65"/>
      <c r="F33" s="68">
        <v>2</v>
      </c>
      <c r="G33" s="68">
        <v>2</v>
      </c>
      <c r="H33" s="68">
        <v>3</v>
      </c>
      <c r="I33" s="68">
        <v>8</v>
      </c>
      <c r="J33" s="68"/>
      <c r="K33" s="68">
        <v>15</v>
      </c>
    </row>
    <row r="34" spans="1:11">
      <c r="A34" s="65">
        <v>25</v>
      </c>
      <c r="B34" s="66" t="s">
        <v>592</v>
      </c>
      <c r="C34" s="64" t="s">
        <v>593</v>
      </c>
      <c r="D34" s="64" t="s">
        <v>594</v>
      </c>
      <c r="E34" s="65"/>
      <c r="F34" s="68">
        <v>2</v>
      </c>
      <c r="G34" s="68"/>
      <c r="H34" s="68">
        <v>4</v>
      </c>
      <c r="I34" s="68">
        <v>6</v>
      </c>
      <c r="J34" s="68"/>
      <c r="K34" s="68">
        <v>12</v>
      </c>
    </row>
    <row r="35" spans="1:11">
      <c r="A35" s="65">
        <v>26</v>
      </c>
      <c r="B35" s="71" t="s">
        <v>595</v>
      </c>
      <c r="C35" s="69" t="s">
        <v>596</v>
      </c>
      <c r="D35" s="69" t="s">
        <v>597</v>
      </c>
      <c r="E35" s="67"/>
      <c r="F35" s="68">
        <v>2</v>
      </c>
      <c r="G35" s="68"/>
      <c r="H35" s="68">
        <v>4</v>
      </c>
      <c r="I35" s="68">
        <v>4</v>
      </c>
      <c r="J35" s="68"/>
      <c r="K35" s="68">
        <v>10</v>
      </c>
    </row>
    <row r="36" spans="1:11">
      <c r="A36" s="65">
        <v>1</v>
      </c>
      <c r="B36" s="83">
        <v>36026184</v>
      </c>
      <c r="C36" s="68" t="s">
        <v>598</v>
      </c>
      <c r="D36" s="68" t="s">
        <v>599</v>
      </c>
      <c r="E36" s="67" t="s">
        <v>600</v>
      </c>
      <c r="F36" s="68"/>
      <c r="G36" s="68"/>
      <c r="H36" s="68"/>
      <c r="I36" s="68"/>
      <c r="J36" s="68"/>
      <c r="K36" s="68">
        <v>10.5</v>
      </c>
    </row>
    <row r="37" spans="1:11">
      <c r="A37" s="65">
        <v>2</v>
      </c>
      <c r="B37" s="83">
        <v>36027962</v>
      </c>
      <c r="C37" s="68" t="s">
        <v>601</v>
      </c>
      <c r="D37" s="68" t="s">
        <v>602</v>
      </c>
      <c r="E37" s="67" t="s">
        <v>600</v>
      </c>
      <c r="F37" s="68"/>
      <c r="G37" s="68"/>
      <c r="H37" s="68"/>
      <c r="I37" s="68"/>
      <c r="J37" s="68"/>
      <c r="K37" s="68">
        <v>11.5</v>
      </c>
    </row>
    <row r="38" spans="1:11">
      <c r="A38" s="65">
        <v>3</v>
      </c>
      <c r="B38" s="83">
        <v>36027755</v>
      </c>
      <c r="C38" s="68" t="s">
        <v>603</v>
      </c>
      <c r="D38" s="68" t="s">
        <v>604</v>
      </c>
      <c r="E38" s="67" t="s">
        <v>600</v>
      </c>
      <c r="F38" s="68"/>
      <c r="G38" s="68"/>
      <c r="H38" s="68"/>
      <c r="I38" s="68"/>
      <c r="J38" s="68"/>
      <c r="K38" s="68">
        <v>14.25</v>
      </c>
    </row>
    <row r="39" spans="1:11">
      <c r="A39" s="65">
        <v>4</v>
      </c>
      <c r="B39" s="83">
        <v>36052811</v>
      </c>
      <c r="C39" s="68" t="s">
        <v>605</v>
      </c>
      <c r="D39" s="68" t="s">
        <v>606</v>
      </c>
      <c r="E39" s="67" t="s">
        <v>600</v>
      </c>
      <c r="F39" s="68"/>
      <c r="G39" s="68"/>
      <c r="H39" s="68"/>
      <c r="I39" s="68"/>
      <c r="J39" s="68"/>
      <c r="K39" s="68">
        <v>13.25</v>
      </c>
    </row>
    <row r="40" spans="1:11">
      <c r="A40" s="65">
        <v>5</v>
      </c>
      <c r="B40" s="83">
        <v>36027645</v>
      </c>
      <c r="C40" s="68" t="s">
        <v>607</v>
      </c>
      <c r="D40" s="68" t="s">
        <v>262</v>
      </c>
      <c r="E40" s="67" t="s">
        <v>600</v>
      </c>
      <c r="F40" s="68"/>
      <c r="G40" s="68"/>
      <c r="H40" s="68"/>
      <c r="I40" s="68"/>
      <c r="J40" s="68"/>
      <c r="K40" s="68">
        <v>10.5</v>
      </c>
    </row>
    <row r="41" spans="1:11">
      <c r="A41" s="65">
        <v>6</v>
      </c>
      <c r="B41" s="83">
        <v>36031132</v>
      </c>
      <c r="C41" s="68" t="s">
        <v>608</v>
      </c>
      <c r="D41" s="68" t="s">
        <v>609</v>
      </c>
      <c r="E41" s="67" t="s">
        <v>600</v>
      </c>
      <c r="F41" s="68"/>
      <c r="G41" s="68"/>
      <c r="H41" s="68"/>
      <c r="I41" s="68"/>
      <c r="J41" s="68"/>
      <c r="K41" s="68"/>
    </row>
    <row r="42" spans="1:11">
      <c r="A42" s="65">
        <v>7</v>
      </c>
      <c r="B42" s="84" t="s">
        <v>610</v>
      </c>
      <c r="C42" s="68" t="s">
        <v>611</v>
      </c>
      <c r="D42" s="68" t="s">
        <v>612</v>
      </c>
      <c r="E42" s="67" t="s">
        <v>600</v>
      </c>
      <c r="F42" s="68"/>
      <c r="G42" s="68"/>
      <c r="H42" s="68"/>
      <c r="I42" s="68"/>
      <c r="J42" s="68"/>
      <c r="K42" s="68">
        <v>5</v>
      </c>
    </row>
    <row r="43" spans="1:11">
      <c r="A43" s="65">
        <v>8</v>
      </c>
      <c r="B43" s="83">
        <v>36033817</v>
      </c>
      <c r="C43" s="68" t="s">
        <v>613</v>
      </c>
      <c r="D43" s="68" t="s">
        <v>214</v>
      </c>
      <c r="E43" s="67" t="s">
        <v>600</v>
      </c>
      <c r="F43" s="68"/>
      <c r="G43" s="68"/>
      <c r="H43" s="68"/>
      <c r="I43" s="68"/>
      <c r="J43" s="68"/>
      <c r="K43" s="68"/>
    </row>
    <row r="44" spans="1:11">
      <c r="A44" s="65">
        <v>9</v>
      </c>
      <c r="B44" s="83">
        <v>36025935</v>
      </c>
      <c r="C44" s="68" t="s">
        <v>614</v>
      </c>
      <c r="D44" s="68" t="s">
        <v>80</v>
      </c>
      <c r="E44" s="67" t="s">
        <v>600</v>
      </c>
      <c r="F44" s="68"/>
      <c r="G44" s="68"/>
      <c r="H44" s="68"/>
      <c r="I44" s="68"/>
      <c r="J44" s="68"/>
      <c r="K44" s="68"/>
    </row>
    <row r="45" spans="1:11">
      <c r="A45" s="65">
        <v>10</v>
      </c>
      <c r="B45" s="83">
        <v>36057600</v>
      </c>
      <c r="C45" s="68" t="s">
        <v>615</v>
      </c>
      <c r="D45" s="68" t="s">
        <v>616</v>
      </c>
      <c r="E45" s="67" t="s">
        <v>600</v>
      </c>
      <c r="F45" s="68"/>
      <c r="G45" s="68"/>
      <c r="H45" s="68"/>
      <c r="I45" s="68"/>
      <c r="J45" s="68"/>
      <c r="K45" s="68">
        <v>15</v>
      </c>
    </row>
    <row r="46" spans="1:11" ht="15.75">
      <c r="A46" s="65">
        <v>11</v>
      </c>
      <c r="B46" s="83">
        <v>36051582</v>
      </c>
      <c r="C46" s="68" t="s">
        <v>617</v>
      </c>
      <c r="D46" s="102" t="s">
        <v>618</v>
      </c>
      <c r="E46" s="67" t="s">
        <v>600</v>
      </c>
      <c r="F46" s="68"/>
      <c r="G46" s="68"/>
      <c r="H46" s="68"/>
      <c r="I46" s="68"/>
      <c r="J46" s="68"/>
      <c r="K46" s="68">
        <v>12</v>
      </c>
    </row>
    <row r="47" spans="1:11">
      <c r="A47" s="65">
        <v>12</v>
      </c>
      <c r="B47" s="83">
        <v>36029184</v>
      </c>
      <c r="C47" s="68" t="s">
        <v>619</v>
      </c>
      <c r="D47" s="68" t="s">
        <v>620</v>
      </c>
      <c r="E47" s="67" t="s">
        <v>600</v>
      </c>
      <c r="F47" s="68"/>
      <c r="G47" s="68"/>
      <c r="H47" s="68"/>
      <c r="I47" s="68"/>
      <c r="J47" s="68"/>
      <c r="K47" s="68">
        <v>14.75</v>
      </c>
    </row>
    <row r="48" spans="1:11">
      <c r="A48" s="65">
        <v>13</v>
      </c>
      <c r="B48" s="83">
        <v>36052162</v>
      </c>
      <c r="C48" s="68" t="s">
        <v>621</v>
      </c>
      <c r="D48" s="68" t="s">
        <v>622</v>
      </c>
      <c r="E48" s="67" t="s">
        <v>600</v>
      </c>
      <c r="F48" s="68"/>
      <c r="G48" s="68"/>
      <c r="H48" s="68"/>
      <c r="I48" s="68"/>
      <c r="J48" s="68"/>
      <c r="K48" s="68">
        <v>15.5</v>
      </c>
    </row>
    <row r="49" spans="1:11">
      <c r="A49" s="65">
        <v>14</v>
      </c>
      <c r="B49" s="83">
        <v>36052111</v>
      </c>
      <c r="C49" s="68" t="s">
        <v>623</v>
      </c>
      <c r="D49" s="68" t="s">
        <v>441</v>
      </c>
      <c r="E49" s="67" t="s">
        <v>600</v>
      </c>
      <c r="F49" s="68"/>
      <c r="G49" s="68"/>
      <c r="H49" s="68"/>
      <c r="I49" s="68"/>
      <c r="J49" s="68"/>
      <c r="K49" s="68">
        <v>16</v>
      </c>
    </row>
    <row r="50" spans="1:11">
      <c r="A50" s="65">
        <v>15</v>
      </c>
      <c r="B50" s="83">
        <v>36055039</v>
      </c>
      <c r="C50" s="68" t="s">
        <v>426</v>
      </c>
      <c r="D50" s="68" t="s">
        <v>624</v>
      </c>
      <c r="E50" s="67" t="s">
        <v>600</v>
      </c>
      <c r="F50" s="75"/>
      <c r="G50" s="75"/>
      <c r="H50" s="75"/>
      <c r="I50" s="75"/>
      <c r="J50" s="75"/>
      <c r="K50" s="75">
        <v>12</v>
      </c>
    </row>
    <row r="51" spans="1:11">
      <c r="A51" s="65">
        <v>16</v>
      </c>
      <c r="B51" s="83">
        <v>36055392</v>
      </c>
      <c r="C51" s="68" t="s">
        <v>625</v>
      </c>
      <c r="D51" s="68" t="s">
        <v>626</v>
      </c>
      <c r="E51" s="67" t="s">
        <v>600</v>
      </c>
      <c r="F51" s="68"/>
      <c r="G51" s="68"/>
      <c r="H51" s="68"/>
      <c r="I51" s="68"/>
      <c r="J51" s="68"/>
      <c r="K51" s="68">
        <v>13</v>
      </c>
    </row>
    <row r="52" spans="1:11">
      <c r="A52" s="65">
        <v>17</v>
      </c>
      <c r="B52" s="83">
        <v>36022889</v>
      </c>
      <c r="C52" s="68" t="s">
        <v>627</v>
      </c>
      <c r="D52" s="68" t="s">
        <v>628</v>
      </c>
      <c r="E52" s="67" t="s">
        <v>600</v>
      </c>
      <c r="F52" s="68"/>
      <c r="G52" s="68"/>
      <c r="H52" s="68"/>
      <c r="I52" s="68"/>
      <c r="J52" s="68"/>
      <c r="K52" s="68">
        <v>14.75</v>
      </c>
    </row>
    <row r="53" spans="1:11">
      <c r="A53" s="65">
        <v>18</v>
      </c>
      <c r="B53" s="83" t="s">
        <v>629</v>
      </c>
      <c r="C53" s="68" t="s">
        <v>630</v>
      </c>
      <c r="D53" s="68" t="s">
        <v>631</v>
      </c>
      <c r="E53" s="67" t="s">
        <v>600</v>
      </c>
      <c r="F53" s="68"/>
      <c r="G53" s="68"/>
      <c r="H53" s="68"/>
      <c r="I53" s="68"/>
      <c r="J53" s="68"/>
      <c r="K53" s="68">
        <v>12</v>
      </c>
    </row>
    <row r="54" spans="1:11">
      <c r="A54" s="65">
        <v>19</v>
      </c>
      <c r="B54" s="83">
        <v>36026426</v>
      </c>
      <c r="C54" s="68" t="s">
        <v>632</v>
      </c>
      <c r="D54" s="68" t="s">
        <v>633</v>
      </c>
      <c r="E54" s="67" t="s">
        <v>600</v>
      </c>
      <c r="F54" s="68"/>
      <c r="G54" s="68"/>
      <c r="H54" s="68"/>
      <c r="I54" s="68"/>
      <c r="J54" s="68"/>
      <c r="K54" s="68">
        <v>15.5</v>
      </c>
    </row>
    <row r="55" spans="1:11">
      <c r="A55" s="65">
        <v>20</v>
      </c>
      <c r="B55" s="83">
        <v>36029164</v>
      </c>
      <c r="C55" s="68" t="s">
        <v>634</v>
      </c>
      <c r="D55" s="68" t="s">
        <v>232</v>
      </c>
      <c r="E55" s="67" t="s">
        <v>600</v>
      </c>
      <c r="F55" s="68"/>
      <c r="G55" s="68"/>
      <c r="H55" s="68"/>
      <c r="I55" s="68"/>
      <c r="J55" s="68"/>
      <c r="K55" s="68">
        <v>13.5</v>
      </c>
    </row>
    <row r="56" spans="1:11">
      <c r="A56" s="65">
        <v>21</v>
      </c>
      <c r="B56" s="83">
        <v>36051657</v>
      </c>
      <c r="C56" s="68" t="s">
        <v>24</v>
      </c>
      <c r="D56" s="68" t="s">
        <v>240</v>
      </c>
      <c r="E56" s="67" t="s">
        <v>600</v>
      </c>
      <c r="F56" s="68"/>
      <c r="G56" s="68"/>
      <c r="H56" s="68"/>
      <c r="I56" s="68"/>
      <c r="J56" s="68"/>
      <c r="K56" s="68">
        <v>13</v>
      </c>
    </row>
    <row r="57" spans="1:11">
      <c r="A57" s="65">
        <v>22</v>
      </c>
      <c r="B57" s="83">
        <v>36029166</v>
      </c>
      <c r="C57" s="68" t="s">
        <v>635</v>
      </c>
      <c r="D57" s="68" t="s">
        <v>214</v>
      </c>
      <c r="E57" s="67" t="s">
        <v>600</v>
      </c>
      <c r="F57" s="68"/>
      <c r="G57" s="68"/>
      <c r="H57" s="68"/>
      <c r="I57" s="68"/>
      <c r="J57" s="68"/>
      <c r="K57" s="68">
        <v>14.75</v>
      </c>
    </row>
    <row r="58" spans="1:11">
      <c r="A58" s="65">
        <v>23</v>
      </c>
      <c r="B58" s="78" t="s">
        <v>636</v>
      </c>
      <c r="C58" s="64" t="s">
        <v>322</v>
      </c>
      <c r="D58" s="64" t="s">
        <v>569</v>
      </c>
      <c r="E58" s="65" t="s">
        <v>600</v>
      </c>
      <c r="F58" s="68"/>
      <c r="G58" s="68"/>
      <c r="H58" s="68"/>
      <c r="I58" s="68"/>
      <c r="J58" s="68"/>
      <c r="K58" s="68">
        <v>10</v>
      </c>
    </row>
    <row r="59" spans="1:11">
      <c r="A59" s="65">
        <v>24</v>
      </c>
      <c r="B59" s="78" t="s">
        <v>637</v>
      </c>
      <c r="C59" s="64" t="s">
        <v>110</v>
      </c>
      <c r="D59" s="64" t="s">
        <v>638</v>
      </c>
      <c r="E59" s="65" t="s">
        <v>600</v>
      </c>
      <c r="F59" s="68"/>
      <c r="G59" s="68"/>
      <c r="H59" s="68"/>
      <c r="I59" s="68"/>
      <c r="J59" s="68"/>
      <c r="K59" s="68">
        <v>12</v>
      </c>
    </row>
    <row r="60" spans="1:11">
      <c r="A60" s="65">
        <v>25</v>
      </c>
      <c r="B60" s="78" t="s">
        <v>639</v>
      </c>
      <c r="C60" s="64" t="s">
        <v>640</v>
      </c>
      <c r="D60" s="64" t="s">
        <v>641</v>
      </c>
      <c r="E60" s="65" t="s">
        <v>600</v>
      </c>
      <c r="F60" s="68"/>
      <c r="G60" s="68"/>
      <c r="H60" s="68"/>
      <c r="I60" s="68"/>
      <c r="J60" s="68"/>
      <c r="K60" s="68">
        <v>11.5</v>
      </c>
    </row>
    <row r="61" spans="1:11">
      <c r="A61" s="65">
        <v>26</v>
      </c>
      <c r="B61" s="78" t="s">
        <v>642</v>
      </c>
      <c r="C61" s="66" t="s">
        <v>643</v>
      </c>
      <c r="D61" s="64" t="s">
        <v>644</v>
      </c>
      <c r="E61" s="65" t="s">
        <v>600</v>
      </c>
      <c r="F61" s="68"/>
      <c r="G61" s="68"/>
      <c r="H61" s="68"/>
      <c r="I61" s="68"/>
      <c r="J61" s="68"/>
      <c r="K61" s="68"/>
    </row>
    <row r="62" spans="1:11">
      <c r="A62" s="65">
        <v>27</v>
      </c>
      <c r="B62" s="78" t="s">
        <v>645</v>
      </c>
      <c r="C62" s="64" t="s">
        <v>646</v>
      </c>
      <c r="D62" s="64" t="s">
        <v>11</v>
      </c>
      <c r="E62" s="65" t="s">
        <v>600</v>
      </c>
      <c r="F62" s="68"/>
      <c r="G62" s="68"/>
      <c r="H62" s="68"/>
      <c r="I62" s="68"/>
      <c r="J62" s="68"/>
      <c r="K62" s="68"/>
    </row>
    <row r="63" spans="1:11">
      <c r="A63" s="65">
        <v>28</v>
      </c>
      <c r="B63" s="78" t="s">
        <v>647</v>
      </c>
      <c r="C63" s="64" t="s">
        <v>648</v>
      </c>
      <c r="D63" s="64" t="s">
        <v>649</v>
      </c>
      <c r="E63" s="65" t="s">
        <v>600</v>
      </c>
      <c r="F63" s="68"/>
      <c r="G63" s="68"/>
      <c r="H63" s="68"/>
      <c r="I63" s="68"/>
      <c r="J63" s="68"/>
      <c r="K63" s="68"/>
    </row>
    <row r="64" spans="1:11">
      <c r="A64" s="65">
        <v>29</v>
      </c>
      <c r="B64" s="83">
        <v>36051580</v>
      </c>
      <c r="C64" s="68" t="s">
        <v>650</v>
      </c>
      <c r="D64" s="68" t="s">
        <v>651</v>
      </c>
      <c r="E64" s="67" t="s">
        <v>600</v>
      </c>
      <c r="F64" s="68"/>
      <c r="G64" s="68"/>
      <c r="H64" s="68"/>
      <c r="I64" s="68"/>
      <c r="J64" s="68"/>
      <c r="K64" s="68">
        <v>13.5</v>
      </c>
    </row>
    <row r="65" spans="1:11">
      <c r="A65" s="65">
        <v>30</v>
      </c>
      <c r="B65" s="83">
        <v>36034159</v>
      </c>
      <c r="C65" s="68" t="s">
        <v>652</v>
      </c>
      <c r="D65" s="68" t="s">
        <v>653</v>
      </c>
      <c r="E65" s="67" t="s">
        <v>600</v>
      </c>
      <c r="F65" s="68"/>
      <c r="G65" s="68"/>
      <c r="H65" s="68"/>
      <c r="I65" s="68"/>
      <c r="J65" s="68"/>
      <c r="K65" s="68">
        <v>13</v>
      </c>
    </row>
    <row r="66" spans="1:11">
      <c r="A66" s="65">
        <v>31</v>
      </c>
      <c r="B66" s="66" t="s">
        <v>654</v>
      </c>
      <c r="C66" s="64" t="s">
        <v>655</v>
      </c>
      <c r="D66" s="64" t="s">
        <v>656</v>
      </c>
      <c r="E66" s="65" t="s">
        <v>657</v>
      </c>
      <c r="F66" s="68"/>
      <c r="G66" s="68"/>
      <c r="H66" s="68"/>
      <c r="I66" s="68"/>
      <c r="J66" s="68"/>
      <c r="K66" s="68">
        <v>11</v>
      </c>
    </row>
    <row r="67" spans="1:11">
      <c r="A67" s="65">
        <v>32</v>
      </c>
      <c r="B67" s="66" t="s">
        <v>658</v>
      </c>
      <c r="C67" s="64" t="s">
        <v>659</v>
      </c>
      <c r="D67" s="64" t="s">
        <v>660</v>
      </c>
      <c r="E67" s="65" t="s">
        <v>657</v>
      </c>
      <c r="F67" s="75"/>
      <c r="G67" s="75"/>
      <c r="H67" s="75"/>
      <c r="I67" s="75"/>
      <c r="J67" s="75"/>
      <c r="K67" s="75">
        <v>10.5</v>
      </c>
    </row>
    <row r="68" spans="1:11">
      <c r="A68" s="65">
        <v>33</v>
      </c>
      <c r="B68" s="66" t="s">
        <v>654</v>
      </c>
      <c r="C68" s="103" t="s">
        <v>655</v>
      </c>
      <c r="D68" s="103" t="s">
        <v>656</v>
      </c>
      <c r="E68" s="65" t="s">
        <v>657</v>
      </c>
      <c r="F68" s="64"/>
      <c r="G68" s="64"/>
      <c r="H68" s="64"/>
      <c r="I68" s="64"/>
      <c r="J68" s="64"/>
      <c r="K68" s="64"/>
    </row>
    <row r="69" spans="1:11">
      <c r="A69" s="65">
        <v>34</v>
      </c>
      <c r="B69" s="66" t="s">
        <v>658</v>
      </c>
      <c r="C69" s="103" t="s">
        <v>659</v>
      </c>
      <c r="D69" s="103" t="s">
        <v>660</v>
      </c>
      <c r="E69" s="65" t="s">
        <v>657</v>
      </c>
      <c r="F69" s="64"/>
      <c r="G69" s="64"/>
      <c r="H69" s="64"/>
      <c r="I69" s="64"/>
      <c r="J69" s="64"/>
      <c r="K69" s="64"/>
    </row>
    <row r="70" spans="1:11">
      <c r="A70" s="67">
        <v>35</v>
      </c>
      <c r="B70" s="100" t="s">
        <v>661</v>
      </c>
      <c r="C70" s="99" t="s">
        <v>662</v>
      </c>
      <c r="D70" s="101" t="s">
        <v>663</v>
      </c>
      <c r="E70" s="74"/>
      <c r="F70" s="69"/>
      <c r="G70" s="69"/>
      <c r="H70" s="69"/>
      <c r="I70" s="69"/>
      <c r="J70" s="69"/>
      <c r="K70" s="69">
        <v>16</v>
      </c>
    </row>
    <row r="71" spans="1:11">
      <c r="A71" s="67">
        <v>36</v>
      </c>
      <c r="B71" s="66" t="s">
        <v>664</v>
      </c>
      <c r="C71" s="64" t="s">
        <v>665</v>
      </c>
      <c r="D71" s="64" t="s">
        <v>666</v>
      </c>
      <c r="E71" s="74"/>
      <c r="F71" s="69"/>
      <c r="G71" s="69"/>
      <c r="H71" s="69"/>
      <c r="I71" s="69"/>
      <c r="J71" s="69"/>
      <c r="K71" s="69">
        <v>16</v>
      </c>
    </row>
    <row r="72" spans="1:11">
      <c r="A72" s="65">
        <v>1</v>
      </c>
      <c r="B72" s="83">
        <v>36053050</v>
      </c>
      <c r="C72" s="68" t="s">
        <v>324</v>
      </c>
      <c r="D72" s="68" t="s">
        <v>667</v>
      </c>
      <c r="E72" s="67" t="s">
        <v>668</v>
      </c>
      <c r="F72" s="68">
        <v>0</v>
      </c>
      <c r="G72" s="68">
        <v>0</v>
      </c>
      <c r="H72" s="68">
        <v>0</v>
      </c>
      <c r="I72" s="68">
        <v>0</v>
      </c>
      <c r="J72" s="68"/>
      <c r="K72" s="68">
        <v>0</v>
      </c>
    </row>
    <row r="73" spans="1:11">
      <c r="A73" s="65">
        <v>2</v>
      </c>
      <c r="B73" s="83">
        <v>36026582</v>
      </c>
      <c r="C73" s="68" t="s">
        <v>669</v>
      </c>
      <c r="D73" s="68" t="s">
        <v>670</v>
      </c>
      <c r="E73" s="67" t="s">
        <v>668</v>
      </c>
      <c r="F73" s="68">
        <v>6</v>
      </c>
      <c r="G73" s="68">
        <v>0</v>
      </c>
      <c r="H73" s="68">
        <v>2</v>
      </c>
      <c r="I73" s="68">
        <v>5</v>
      </c>
      <c r="J73" s="68"/>
      <c r="K73" s="68">
        <v>9</v>
      </c>
    </row>
    <row r="74" spans="1:11">
      <c r="A74" s="65">
        <v>3</v>
      </c>
      <c r="B74" s="76">
        <v>36050389</v>
      </c>
      <c r="C74" s="89" t="s">
        <v>671</v>
      </c>
      <c r="D74" s="89" t="s">
        <v>672</v>
      </c>
      <c r="E74" s="67" t="s">
        <v>668</v>
      </c>
      <c r="F74" s="68">
        <v>10</v>
      </c>
      <c r="G74" s="68">
        <v>0</v>
      </c>
      <c r="H74" s="68">
        <v>4</v>
      </c>
      <c r="I74" s="68">
        <v>13</v>
      </c>
      <c r="J74" s="68"/>
      <c r="K74" s="68">
        <v>16</v>
      </c>
    </row>
    <row r="75" spans="1:11">
      <c r="A75" s="65">
        <v>4</v>
      </c>
      <c r="B75" s="83">
        <v>36026540</v>
      </c>
      <c r="C75" s="68" t="s">
        <v>673</v>
      </c>
      <c r="D75" s="68" t="s">
        <v>674</v>
      </c>
      <c r="E75" s="67" t="s">
        <v>668</v>
      </c>
      <c r="F75" s="68">
        <v>11</v>
      </c>
      <c r="G75" s="68">
        <v>1</v>
      </c>
      <c r="H75" s="68">
        <v>3</v>
      </c>
      <c r="I75" s="68">
        <v>14</v>
      </c>
      <c r="J75" s="68"/>
      <c r="K75" s="68">
        <v>17</v>
      </c>
    </row>
    <row r="76" spans="1:11">
      <c r="A76" s="65">
        <v>5</v>
      </c>
      <c r="B76" s="96">
        <v>36033987</v>
      </c>
      <c r="C76" s="68" t="s">
        <v>675</v>
      </c>
      <c r="D76" s="68" t="s">
        <v>676</v>
      </c>
      <c r="E76" s="67" t="s">
        <v>668</v>
      </c>
      <c r="F76" s="68">
        <v>9</v>
      </c>
      <c r="G76" s="68">
        <v>0</v>
      </c>
      <c r="H76" s="68">
        <v>3</v>
      </c>
      <c r="I76" s="68">
        <v>7</v>
      </c>
      <c r="J76" s="68"/>
      <c r="K76" s="68">
        <v>11</v>
      </c>
    </row>
    <row r="77" spans="1:11">
      <c r="A77" s="65">
        <v>6</v>
      </c>
      <c r="B77" s="83">
        <v>36031118</v>
      </c>
      <c r="C77" s="68" t="s">
        <v>677</v>
      </c>
      <c r="D77" s="68" t="s">
        <v>678</v>
      </c>
      <c r="E77" s="67" t="s">
        <v>668</v>
      </c>
      <c r="F77" s="68">
        <v>11</v>
      </c>
      <c r="G77" s="68">
        <v>3</v>
      </c>
      <c r="H77" s="68">
        <v>7</v>
      </c>
      <c r="I77" s="68">
        <v>9</v>
      </c>
      <c r="J77" s="68"/>
      <c r="K77" s="68">
        <v>14</v>
      </c>
    </row>
    <row r="78" spans="1:11">
      <c r="A78" s="65">
        <v>7</v>
      </c>
      <c r="B78" s="83">
        <v>36051153</v>
      </c>
      <c r="C78" s="68" t="s">
        <v>679</v>
      </c>
      <c r="D78" s="68" t="s">
        <v>680</v>
      </c>
      <c r="E78" s="67" t="s">
        <v>668</v>
      </c>
      <c r="F78" s="68">
        <v>10</v>
      </c>
      <c r="G78" s="68">
        <v>0</v>
      </c>
      <c r="H78" s="68">
        <v>6</v>
      </c>
      <c r="I78" s="68">
        <v>14</v>
      </c>
      <c r="J78" s="68"/>
      <c r="K78" s="68">
        <v>17</v>
      </c>
    </row>
    <row r="79" spans="1:11">
      <c r="A79" s="65">
        <v>8</v>
      </c>
      <c r="B79" s="83">
        <v>36029821</v>
      </c>
      <c r="C79" s="68" t="s">
        <v>681</v>
      </c>
      <c r="D79" s="68" t="s">
        <v>682</v>
      </c>
      <c r="E79" s="67" t="s">
        <v>668</v>
      </c>
      <c r="F79" s="68">
        <v>11</v>
      </c>
      <c r="G79" s="68">
        <v>0</v>
      </c>
      <c r="H79" s="68">
        <v>8</v>
      </c>
      <c r="I79" s="68">
        <v>12</v>
      </c>
      <c r="J79" s="68"/>
      <c r="K79" s="68">
        <v>16</v>
      </c>
    </row>
    <row r="80" spans="1:11">
      <c r="A80" s="65">
        <v>9</v>
      </c>
      <c r="B80" s="83">
        <v>36031251</v>
      </c>
      <c r="C80" s="68" t="s">
        <v>466</v>
      </c>
      <c r="D80" s="68" t="s">
        <v>222</v>
      </c>
      <c r="E80" s="67" t="s">
        <v>668</v>
      </c>
      <c r="F80" s="68">
        <v>10</v>
      </c>
      <c r="G80" s="68">
        <v>0</v>
      </c>
      <c r="H80" s="68">
        <v>4</v>
      </c>
      <c r="I80" s="68">
        <v>13</v>
      </c>
      <c r="J80" s="68"/>
      <c r="K80" s="68">
        <v>16</v>
      </c>
    </row>
    <row r="81" spans="1:11">
      <c r="A81" s="65">
        <v>10</v>
      </c>
      <c r="B81" s="83">
        <v>36027985</v>
      </c>
      <c r="C81" s="68" t="s">
        <v>617</v>
      </c>
      <c r="D81" s="68" t="s">
        <v>268</v>
      </c>
      <c r="E81" s="67" t="s">
        <v>668</v>
      </c>
      <c r="F81" s="68">
        <v>11</v>
      </c>
      <c r="G81" s="68">
        <v>0</v>
      </c>
      <c r="H81" s="68">
        <v>8</v>
      </c>
      <c r="I81" s="68">
        <v>13</v>
      </c>
      <c r="J81" s="68"/>
      <c r="K81" s="68">
        <v>16</v>
      </c>
    </row>
    <row r="82" spans="1:11">
      <c r="A82" s="65">
        <v>11</v>
      </c>
      <c r="B82" s="83">
        <v>36028384</v>
      </c>
      <c r="C82" s="68" t="s">
        <v>683</v>
      </c>
      <c r="D82" s="68" t="s">
        <v>567</v>
      </c>
      <c r="E82" s="67" t="s">
        <v>668</v>
      </c>
      <c r="F82" s="68">
        <v>11</v>
      </c>
      <c r="G82" s="68">
        <v>2</v>
      </c>
      <c r="H82" s="68">
        <v>4</v>
      </c>
      <c r="I82" s="68">
        <v>14</v>
      </c>
      <c r="J82" s="68"/>
      <c r="K82" s="68">
        <v>17</v>
      </c>
    </row>
    <row r="83" spans="1:11">
      <c r="A83" s="65">
        <v>12</v>
      </c>
      <c r="B83" s="83">
        <v>36052243</v>
      </c>
      <c r="C83" s="68" t="s">
        <v>684</v>
      </c>
      <c r="D83" s="68" t="s">
        <v>685</v>
      </c>
      <c r="E83" s="67" t="s">
        <v>668</v>
      </c>
      <c r="F83" s="68">
        <v>7</v>
      </c>
      <c r="G83" s="68">
        <v>0</v>
      </c>
      <c r="H83" s="68">
        <v>4</v>
      </c>
      <c r="I83" s="68">
        <v>6</v>
      </c>
      <c r="J83" s="68"/>
      <c r="K83" s="68">
        <v>10</v>
      </c>
    </row>
    <row r="84" spans="1:11">
      <c r="A84" s="65">
        <v>13</v>
      </c>
      <c r="B84" s="83">
        <v>36037863</v>
      </c>
      <c r="C84" s="68" t="s">
        <v>210</v>
      </c>
      <c r="D84" s="68" t="s">
        <v>686</v>
      </c>
      <c r="E84" s="67" t="s">
        <v>668</v>
      </c>
      <c r="F84" s="68">
        <v>5</v>
      </c>
      <c r="G84" s="68">
        <v>0</v>
      </c>
      <c r="H84" s="68">
        <v>7</v>
      </c>
      <c r="I84" s="68">
        <v>0</v>
      </c>
      <c r="J84" s="68"/>
      <c r="K84" s="68">
        <v>11</v>
      </c>
    </row>
    <row r="85" spans="1:11">
      <c r="A85" s="65">
        <v>14</v>
      </c>
      <c r="B85" s="84" t="s">
        <v>687</v>
      </c>
      <c r="C85" s="68" t="s">
        <v>688</v>
      </c>
      <c r="D85" s="68" t="s">
        <v>689</v>
      </c>
      <c r="E85" s="67" t="s">
        <v>668</v>
      </c>
      <c r="F85" s="68">
        <v>2</v>
      </c>
      <c r="G85" s="68">
        <v>0</v>
      </c>
      <c r="H85" s="68">
        <v>0</v>
      </c>
      <c r="I85" s="68">
        <v>10</v>
      </c>
      <c r="J85" s="68"/>
      <c r="K85" s="68">
        <v>14</v>
      </c>
    </row>
    <row r="86" spans="1:11">
      <c r="A86" s="65">
        <v>15</v>
      </c>
      <c r="B86" s="83">
        <v>36050388</v>
      </c>
      <c r="C86" s="68" t="s">
        <v>690</v>
      </c>
      <c r="D86" s="68" t="s">
        <v>76</v>
      </c>
      <c r="E86" s="67" t="s">
        <v>668</v>
      </c>
      <c r="F86" s="75">
        <v>9</v>
      </c>
      <c r="G86" s="75">
        <v>1</v>
      </c>
      <c r="H86" s="75">
        <v>10</v>
      </c>
      <c r="I86" s="75">
        <v>12</v>
      </c>
      <c r="J86" s="75"/>
      <c r="K86" s="75">
        <v>16</v>
      </c>
    </row>
    <row r="87" spans="1:11">
      <c r="A87" s="65">
        <v>16</v>
      </c>
      <c r="B87" s="83">
        <v>36031242</v>
      </c>
      <c r="C87" s="68" t="s">
        <v>65</v>
      </c>
      <c r="D87" s="68" t="s">
        <v>11</v>
      </c>
      <c r="E87" s="67" t="s">
        <v>668</v>
      </c>
      <c r="F87" s="68">
        <v>8</v>
      </c>
      <c r="G87" s="68">
        <v>0</v>
      </c>
      <c r="H87" s="68">
        <v>3</v>
      </c>
      <c r="I87" s="68">
        <v>4</v>
      </c>
      <c r="J87" s="68"/>
      <c r="K87" s="68">
        <v>8</v>
      </c>
    </row>
    <row r="88" spans="1:11">
      <c r="A88" s="65">
        <v>17</v>
      </c>
      <c r="B88" s="83">
        <v>36050328</v>
      </c>
      <c r="C88" s="68" t="s">
        <v>691</v>
      </c>
      <c r="D88" s="68" t="s">
        <v>692</v>
      </c>
      <c r="E88" s="67" t="s">
        <v>668</v>
      </c>
      <c r="F88" s="68">
        <v>6</v>
      </c>
      <c r="G88" s="68">
        <v>1</v>
      </c>
      <c r="H88" s="68">
        <v>2</v>
      </c>
      <c r="I88" s="68">
        <v>11</v>
      </c>
      <c r="J88" s="68"/>
      <c r="K88" s="68">
        <v>15</v>
      </c>
    </row>
    <row r="89" spans="1:11">
      <c r="A89" s="65">
        <v>18</v>
      </c>
      <c r="B89" s="83" t="s">
        <v>693</v>
      </c>
      <c r="C89" s="68" t="s">
        <v>694</v>
      </c>
      <c r="D89" s="68" t="s">
        <v>678</v>
      </c>
      <c r="E89" s="67" t="s">
        <v>668</v>
      </c>
      <c r="F89" s="68">
        <v>9</v>
      </c>
      <c r="G89" s="68">
        <v>0</v>
      </c>
      <c r="H89" s="68">
        <v>8</v>
      </c>
      <c r="I89" s="68">
        <v>8</v>
      </c>
      <c r="J89" s="68"/>
      <c r="K89" s="68">
        <v>12</v>
      </c>
    </row>
    <row r="90" spans="1:11">
      <c r="A90" s="65">
        <v>19</v>
      </c>
      <c r="B90" s="84" t="s">
        <v>695</v>
      </c>
      <c r="C90" s="68" t="s">
        <v>696</v>
      </c>
      <c r="D90" s="68" t="s">
        <v>697</v>
      </c>
      <c r="E90" s="67" t="s">
        <v>668</v>
      </c>
      <c r="F90" s="68">
        <v>6</v>
      </c>
      <c r="G90" s="68">
        <v>0</v>
      </c>
      <c r="H90" s="68">
        <v>5</v>
      </c>
      <c r="I90" s="68">
        <v>12</v>
      </c>
      <c r="J90" s="68"/>
      <c r="K90" s="68">
        <v>16</v>
      </c>
    </row>
    <row r="91" spans="1:11">
      <c r="A91" s="65">
        <v>20</v>
      </c>
      <c r="B91" s="84" t="s">
        <v>698</v>
      </c>
      <c r="C91" s="68" t="s">
        <v>699</v>
      </c>
      <c r="D91" s="68" t="s">
        <v>700</v>
      </c>
      <c r="E91" s="67" t="s">
        <v>668</v>
      </c>
      <c r="F91" s="68">
        <v>4</v>
      </c>
      <c r="G91" s="68">
        <v>0</v>
      </c>
      <c r="H91" s="68">
        <v>3</v>
      </c>
      <c r="I91" s="68">
        <v>10</v>
      </c>
      <c r="J91" s="68"/>
      <c r="K91" s="68">
        <v>14</v>
      </c>
    </row>
    <row r="92" spans="1:11">
      <c r="A92" s="65">
        <v>21</v>
      </c>
      <c r="B92" s="83">
        <v>36027946</v>
      </c>
      <c r="C92" s="68" t="s">
        <v>701</v>
      </c>
      <c r="D92" s="68" t="s">
        <v>702</v>
      </c>
      <c r="E92" s="67" t="s">
        <v>668</v>
      </c>
      <c r="F92" s="68">
        <v>9</v>
      </c>
      <c r="G92" s="68">
        <v>1</v>
      </c>
      <c r="H92" s="68">
        <v>9</v>
      </c>
      <c r="I92" s="68">
        <v>13</v>
      </c>
      <c r="J92" s="68"/>
      <c r="K92" s="68">
        <v>17</v>
      </c>
    </row>
    <row r="93" spans="1:11">
      <c r="A93" s="65">
        <v>22</v>
      </c>
      <c r="B93" s="83">
        <v>36027833</v>
      </c>
      <c r="C93" s="68" t="s">
        <v>703</v>
      </c>
      <c r="D93" s="68" t="s">
        <v>250</v>
      </c>
      <c r="E93" s="67" t="s">
        <v>668</v>
      </c>
      <c r="F93" s="68">
        <v>9</v>
      </c>
      <c r="G93" s="68">
        <v>0</v>
      </c>
      <c r="H93" s="68">
        <v>8</v>
      </c>
      <c r="I93" s="68">
        <v>14</v>
      </c>
      <c r="J93" s="68"/>
      <c r="K93" s="68">
        <v>17</v>
      </c>
    </row>
    <row r="94" spans="1:11">
      <c r="A94" s="65">
        <v>23</v>
      </c>
      <c r="B94" s="83">
        <v>36026514</v>
      </c>
      <c r="C94" s="68" t="s">
        <v>303</v>
      </c>
      <c r="D94" s="68" t="s">
        <v>37</v>
      </c>
      <c r="E94" s="67" t="s">
        <v>668</v>
      </c>
      <c r="F94" s="68">
        <v>10</v>
      </c>
      <c r="G94" s="68">
        <v>1</v>
      </c>
      <c r="H94" s="68">
        <v>5</v>
      </c>
      <c r="I94" s="68">
        <v>14</v>
      </c>
      <c r="J94" s="68"/>
      <c r="K94" s="68">
        <v>17</v>
      </c>
    </row>
    <row r="95" spans="1:11">
      <c r="A95" s="65">
        <v>24</v>
      </c>
      <c r="B95" s="78" t="s">
        <v>704</v>
      </c>
      <c r="C95" s="64" t="s">
        <v>705</v>
      </c>
      <c r="D95" s="64" t="s">
        <v>706</v>
      </c>
      <c r="E95" s="65" t="s">
        <v>668</v>
      </c>
      <c r="F95" s="68">
        <v>3</v>
      </c>
      <c r="G95" s="68">
        <v>0</v>
      </c>
      <c r="H95" s="68">
        <v>2</v>
      </c>
      <c r="I95" s="68">
        <v>5</v>
      </c>
      <c r="J95" s="68"/>
      <c r="K95" s="68">
        <v>9</v>
      </c>
    </row>
    <row r="96" spans="1:11">
      <c r="A96" s="65">
        <v>25</v>
      </c>
      <c r="B96" s="78" t="s">
        <v>707</v>
      </c>
      <c r="C96" s="64" t="s">
        <v>708</v>
      </c>
      <c r="D96" s="64" t="s">
        <v>620</v>
      </c>
      <c r="E96" s="65" t="s">
        <v>668</v>
      </c>
      <c r="F96" s="68">
        <v>0</v>
      </c>
      <c r="G96" s="68">
        <v>0</v>
      </c>
      <c r="H96" s="68">
        <v>0</v>
      </c>
      <c r="I96" s="68">
        <v>0</v>
      </c>
      <c r="J96" s="68"/>
      <c r="K96" s="68">
        <v>0</v>
      </c>
    </row>
    <row r="97" spans="1:11">
      <c r="A97" s="65">
        <v>26</v>
      </c>
      <c r="B97" s="78" t="s">
        <v>642</v>
      </c>
      <c r="C97" s="66" t="s">
        <v>709</v>
      </c>
      <c r="D97" s="64" t="s">
        <v>644</v>
      </c>
      <c r="E97" s="65" t="s">
        <v>668</v>
      </c>
      <c r="F97" s="68">
        <v>3</v>
      </c>
      <c r="G97" s="68">
        <v>0</v>
      </c>
      <c r="H97" s="68">
        <v>2</v>
      </c>
      <c r="I97" s="68">
        <v>14</v>
      </c>
      <c r="J97" s="68"/>
      <c r="K97" s="68">
        <v>16</v>
      </c>
    </row>
    <row r="98" spans="1:11">
      <c r="A98" s="65">
        <v>27</v>
      </c>
      <c r="B98" s="78">
        <v>36025323</v>
      </c>
      <c r="C98" s="64" t="s">
        <v>710</v>
      </c>
      <c r="D98" s="64" t="s">
        <v>711</v>
      </c>
      <c r="E98" s="65" t="s">
        <v>668</v>
      </c>
      <c r="F98" s="68">
        <v>5</v>
      </c>
      <c r="G98" s="68">
        <v>0</v>
      </c>
      <c r="H98" s="68">
        <v>3</v>
      </c>
      <c r="I98" s="68">
        <v>1</v>
      </c>
      <c r="J98" s="68"/>
      <c r="K98" s="68">
        <v>7</v>
      </c>
    </row>
    <row r="99" spans="1:11">
      <c r="A99" s="65">
        <v>28</v>
      </c>
      <c r="B99" s="78" t="s">
        <v>712</v>
      </c>
      <c r="C99" s="64" t="s">
        <v>101</v>
      </c>
      <c r="D99" s="64" t="s">
        <v>713</v>
      </c>
      <c r="E99" s="65" t="s">
        <v>668</v>
      </c>
      <c r="F99" s="68">
        <v>5</v>
      </c>
      <c r="G99" s="68">
        <v>0</v>
      </c>
      <c r="H99" s="68">
        <v>0</v>
      </c>
      <c r="I99" s="68">
        <v>2</v>
      </c>
      <c r="J99" s="68"/>
      <c r="K99" s="68">
        <v>7</v>
      </c>
    </row>
    <row r="100" spans="1:11">
      <c r="A100" s="65">
        <v>29</v>
      </c>
      <c r="B100" s="83" t="s">
        <v>714</v>
      </c>
      <c r="C100" s="68" t="s">
        <v>715</v>
      </c>
      <c r="D100" s="68" t="s">
        <v>716</v>
      </c>
      <c r="E100" s="67" t="s">
        <v>717</v>
      </c>
      <c r="F100" s="68">
        <v>4</v>
      </c>
      <c r="G100" s="68">
        <v>0</v>
      </c>
      <c r="H100" s="68">
        <v>0</v>
      </c>
      <c r="I100" s="68">
        <v>6</v>
      </c>
      <c r="J100" s="68"/>
      <c r="K100" s="68">
        <v>10</v>
      </c>
    </row>
    <row r="101" spans="1:11">
      <c r="A101" s="65">
        <v>30</v>
      </c>
      <c r="B101" s="83"/>
      <c r="C101" s="68" t="s">
        <v>718</v>
      </c>
      <c r="D101" s="68" t="s">
        <v>374</v>
      </c>
      <c r="E101" s="67" t="s">
        <v>717</v>
      </c>
      <c r="F101" s="68">
        <v>1</v>
      </c>
      <c r="G101" s="68">
        <v>0</v>
      </c>
      <c r="H101" s="68">
        <v>0</v>
      </c>
      <c r="I101" s="68">
        <v>11</v>
      </c>
      <c r="J101" s="68"/>
      <c r="K101" s="68">
        <v>15</v>
      </c>
    </row>
    <row r="102" spans="1:11">
      <c r="A102" s="65">
        <v>31</v>
      </c>
      <c r="B102" s="66" t="s">
        <v>719</v>
      </c>
      <c r="C102" s="64" t="s">
        <v>720</v>
      </c>
      <c r="D102" s="64" t="s">
        <v>441</v>
      </c>
      <c r="E102" s="65" t="s">
        <v>717</v>
      </c>
      <c r="F102" s="68">
        <v>4</v>
      </c>
      <c r="G102" s="68">
        <v>0</v>
      </c>
      <c r="H102" s="68">
        <v>3</v>
      </c>
      <c r="I102" s="68">
        <v>6</v>
      </c>
      <c r="J102" s="68"/>
      <c r="K102" s="68">
        <v>10</v>
      </c>
    </row>
    <row r="103" spans="1:11">
      <c r="A103" s="65">
        <v>32</v>
      </c>
      <c r="B103" s="66">
        <v>36055151</v>
      </c>
      <c r="C103" s="64" t="s">
        <v>721</v>
      </c>
      <c r="D103" s="64" t="s">
        <v>234</v>
      </c>
      <c r="E103" s="65" t="s">
        <v>717</v>
      </c>
      <c r="F103" s="75">
        <v>3</v>
      </c>
      <c r="G103" s="75">
        <v>0</v>
      </c>
      <c r="H103" s="75">
        <v>7</v>
      </c>
      <c r="I103" s="75">
        <v>13</v>
      </c>
      <c r="J103" s="75"/>
      <c r="K103" s="75">
        <v>16</v>
      </c>
    </row>
    <row r="104" spans="1:11">
      <c r="A104" s="65">
        <v>33</v>
      </c>
      <c r="B104" s="66">
        <v>36031894</v>
      </c>
      <c r="C104" s="64" t="s">
        <v>722</v>
      </c>
      <c r="D104" s="64" t="s">
        <v>723</v>
      </c>
      <c r="E104" s="74" t="s">
        <v>717</v>
      </c>
      <c r="F104" s="64">
        <v>1</v>
      </c>
      <c r="G104" s="64">
        <v>0</v>
      </c>
      <c r="H104" s="64">
        <v>6</v>
      </c>
      <c r="I104" s="64">
        <v>0</v>
      </c>
      <c r="J104" s="64"/>
      <c r="K104" s="64">
        <v>10</v>
      </c>
    </row>
    <row r="105" spans="1:11">
      <c r="A105" s="65">
        <v>18</v>
      </c>
      <c r="B105" s="84" t="s">
        <v>724</v>
      </c>
      <c r="C105" s="68" t="s">
        <v>725</v>
      </c>
      <c r="D105" s="68" t="s">
        <v>726</v>
      </c>
      <c r="E105" s="67" t="s">
        <v>727</v>
      </c>
      <c r="F105" s="68">
        <v>2</v>
      </c>
      <c r="G105" s="68">
        <v>1</v>
      </c>
      <c r="H105" s="68">
        <v>2</v>
      </c>
      <c r="I105" s="68">
        <v>8</v>
      </c>
      <c r="J105" s="68"/>
      <c r="K105" s="68">
        <v>13</v>
      </c>
    </row>
    <row r="106" spans="1:11">
      <c r="A106" s="65">
        <v>24</v>
      </c>
      <c r="B106" s="78">
        <v>36034297</v>
      </c>
      <c r="C106" s="64" t="s">
        <v>728</v>
      </c>
      <c r="D106" s="64" t="s">
        <v>729</v>
      </c>
      <c r="E106" s="67" t="s">
        <v>727</v>
      </c>
      <c r="F106" s="68">
        <v>2</v>
      </c>
      <c r="G106" s="68">
        <v>1</v>
      </c>
      <c r="H106" s="68">
        <v>6</v>
      </c>
      <c r="I106" s="68">
        <v>6</v>
      </c>
      <c r="J106" s="68"/>
      <c r="K106" s="68">
        <v>15</v>
      </c>
    </row>
    <row r="107" spans="1:11">
      <c r="A107" s="65">
        <v>7</v>
      </c>
      <c r="B107" s="83">
        <v>36058071</v>
      </c>
      <c r="C107" s="68" t="s">
        <v>63</v>
      </c>
      <c r="D107" s="68" t="s">
        <v>730</v>
      </c>
      <c r="E107" s="67" t="s">
        <v>727</v>
      </c>
      <c r="F107" s="68">
        <v>2</v>
      </c>
      <c r="G107" s="68">
        <v>1</v>
      </c>
      <c r="H107" s="68">
        <v>4</v>
      </c>
      <c r="I107" s="68">
        <v>4</v>
      </c>
      <c r="J107" s="68"/>
      <c r="K107" s="68">
        <v>11</v>
      </c>
    </row>
    <row r="108" spans="1:11">
      <c r="A108" s="65">
        <v>19</v>
      </c>
      <c r="B108" s="83">
        <v>36033401</v>
      </c>
      <c r="C108" s="68" t="s">
        <v>731</v>
      </c>
      <c r="D108" s="68" t="s">
        <v>273</v>
      </c>
      <c r="E108" s="67" t="s">
        <v>727</v>
      </c>
      <c r="F108" s="68">
        <v>2</v>
      </c>
      <c r="G108" s="68">
        <v>1</v>
      </c>
      <c r="H108" s="68">
        <v>4.5</v>
      </c>
      <c r="I108" s="68">
        <v>4</v>
      </c>
      <c r="J108" s="68"/>
      <c r="K108" s="68">
        <v>11.5</v>
      </c>
    </row>
    <row r="109" spans="1:11">
      <c r="A109" s="65">
        <v>10</v>
      </c>
      <c r="B109" s="83">
        <v>36055177</v>
      </c>
      <c r="C109" s="68" t="s">
        <v>732</v>
      </c>
      <c r="D109" s="68" t="s">
        <v>733</v>
      </c>
      <c r="E109" s="67" t="s">
        <v>727</v>
      </c>
      <c r="F109" s="68">
        <v>2</v>
      </c>
      <c r="G109" s="68">
        <v>1</v>
      </c>
      <c r="H109" s="68">
        <v>4.5</v>
      </c>
      <c r="I109" s="68">
        <v>6</v>
      </c>
      <c r="J109" s="68"/>
      <c r="K109" s="68">
        <v>13.5</v>
      </c>
    </row>
    <row r="110" spans="1:11">
      <c r="A110" s="65">
        <v>20</v>
      </c>
      <c r="B110" s="83">
        <v>36030981</v>
      </c>
      <c r="C110" s="68" t="s">
        <v>734</v>
      </c>
      <c r="D110" s="68" t="s">
        <v>735</v>
      </c>
      <c r="E110" s="67" t="s">
        <v>727</v>
      </c>
      <c r="F110" s="68">
        <v>2</v>
      </c>
      <c r="G110" s="68"/>
      <c r="H110" s="68">
        <v>4.5</v>
      </c>
      <c r="I110" s="68">
        <v>4</v>
      </c>
      <c r="J110" s="68"/>
      <c r="K110" s="68">
        <v>10.5</v>
      </c>
    </row>
    <row r="111" spans="1:11">
      <c r="A111" s="65">
        <v>22</v>
      </c>
      <c r="B111" s="78" t="s">
        <v>736</v>
      </c>
      <c r="C111" s="64" t="s">
        <v>737</v>
      </c>
      <c r="D111" s="64" t="s">
        <v>738</v>
      </c>
      <c r="E111" s="65" t="s">
        <v>727</v>
      </c>
      <c r="F111" s="68">
        <v>2</v>
      </c>
      <c r="G111" s="68"/>
      <c r="H111" s="68">
        <v>2</v>
      </c>
      <c r="I111" s="68">
        <v>3</v>
      </c>
      <c r="J111" s="68"/>
      <c r="K111" s="68">
        <v>7</v>
      </c>
    </row>
    <row r="112" spans="1:11">
      <c r="A112" s="65">
        <v>8</v>
      </c>
      <c r="B112" s="84" t="s">
        <v>739</v>
      </c>
      <c r="C112" s="68" t="s">
        <v>740</v>
      </c>
      <c r="D112" s="68" t="s">
        <v>741</v>
      </c>
      <c r="E112" s="67" t="s">
        <v>727</v>
      </c>
      <c r="F112" s="68">
        <v>2</v>
      </c>
      <c r="G112" s="68"/>
      <c r="H112" s="68">
        <v>4</v>
      </c>
      <c r="I112" s="68">
        <v>4</v>
      </c>
      <c r="J112" s="68"/>
      <c r="K112" s="68">
        <v>10</v>
      </c>
    </row>
    <row r="113" spans="1:11">
      <c r="A113" s="65">
        <v>2</v>
      </c>
      <c r="B113" s="83">
        <v>36054162</v>
      </c>
      <c r="C113" s="68" t="s">
        <v>603</v>
      </c>
      <c r="D113" s="68" t="s">
        <v>742</v>
      </c>
      <c r="E113" s="67" t="s">
        <v>727</v>
      </c>
      <c r="F113" s="68">
        <v>2</v>
      </c>
      <c r="G113" s="68">
        <v>1</v>
      </c>
      <c r="H113" s="68">
        <v>4</v>
      </c>
      <c r="I113" s="68">
        <v>5</v>
      </c>
      <c r="J113" s="68"/>
      <c r="K113" s="68">
        <v>12</v>
      </c>
    </row>
    <row r="114" spans="1:11">
      <c r="A114" s="65">
        <v>1</v>
      </c>
      <c r="B114" s="83">
        <v>36053551</v>
      </c>
      <c r="C114" s="68" t="s">
        <v>743</v>
      </c>
      <c r="D114" s="68" t="s">
        <v>744</v>
      </c>
      <c r="E114" s="67" t="s">
        <v>727</v>
      </c>
      <c r="F114" s="68">
        <v>2</v>
      </c>
      <c r="G114" s="68">
        <v>1</v>
      </c>
      <c r="H114" s="68">
        <v>2</v>
      </c>
      <c r="I114" s="68">
        <v>6</v>
      </c>
      <c r="J114" s="68"/>
      <c r="K114" s="68">
        <v>11</v>
      </c>
    </row>
    <row r="115" spans="1:11">
      <c r="A115" s="65">
        <v>11</v>
      </c>
      <c r="B115" s="83">
        <v>36026565</v>
      </c>
      <c r="C115" s="68" t="s">
        <v>745</v>
      </c>
      <c r="D115" s="68" t="s">
        <v>746</v>
      </c>
      <c r="E115" s="67" t="s">
        <v>727</v>
      </c>
      <c r="F115" s="68">
        <v>2</v>
      </c>
      <c r="G115" s="68">
        <v>2</v>
      </c>
      <c r="H115" s="68">
        <v>2</v>
      </c>
      <c r="I115" s="68">
        <v>6.75</v>
      </c>
      <c r="J115" s="68"/>
      <c r="K115" s="68">
        <v>12.75</v>
      </c>
    </row>
    <row r="116" spans="1:11">
      <c r="A116" s="65">
        <v>21</v>
      </c>
      <c r="B116" s="83">
        <v>36023113</v>
      </c>
      <c r="C116" s="68" t="s">
        <v>747</v>
      </c>
      <c r="D116" s="68" t="s">
        <v>17</v>
      </c>
      <c r="E116" s="74" t="s">
        <v>727</v>
      </c>
      <c r="F116" s="68">
        <v>1</v>
      </c>
      <c r="G116" s="68"/>
      <c r="H116" s="68">
        <v>6.5</v>
      </c>
      <c r="I116" s="68">
        <v>6</v>
      </c>
      <c r="J116" s="68"/>
      <c r="K116" s="68">
        <v>13.5</v>
      </c>
    </row>
    <row r="117" spans="1:11">
      <c r="A117" s="65">
        <v>3</v>
      </c>
      <c r="B117" s="83">
        <v>36033958</v>
      </c>
      <c r="C117" s="68" t="s">
        <v>748</v>
      </c>
      <c r="D117" s="68" t="s">
        <v>749</v>
      </c>
      <c r="E117" s="67" t="s">
        <v>727</v>
      </c>
      <c r="F117" s="68">
        <v>2</v>
      </c>
      <c r="G117" s="68"/>
      <c r="H117" s="68">
        <v>4</v>
      </c>
      <c r="I117" s="68">
        <v>4</v>
      </c>
      <c r="J117" s="68"/>
      <c r="K117" s="68">
        <v>10</v>
      </c>
    </row>
    <row r="118" spans="1:11">
      <c r="A118" s="65">
        <v>12</v>
      </c>
      <c r="B118" s="83">
        <v>36027960</v>
      </c>
      <c r="C118" s="68" t="s">
        <v>750</v>
      </c>
      <c r="D118" s="68" t="s">
        <v>88</v>
      </c>
      <c r="E118" s="67" t="s">
        <v>727</v>
      </c>
      <c r="F118" s="68">
        <v>1</v>
      </c>
      <c r="G118" s="68"/>
      <c r="H118" s="68">
        <v>6</v>
      </c>
      <c r="I118" s="68">
        <v>6</v>
      </c>
      <c r="J118" s="68"/>
      <c r="K118" s="68">
        <v>13</v>
      </c>
    </row>
    <row r="119" spans="1:11">
      <c r="A119" s="65">
        <v>4</v>
      </c>
      <c r="B119" s="83">
        <v>36053452</v>
      </c>
      <c r="C119" s="68" t="s">
        <v>751</v>
      </c>
      <c r="D119" s="68" t="s">
        <v>752</v>
      </c>
      <c r="E119" s="67" t="s">
        <v>727</v>
      </c>
      <c r="F119" s="68">
        <v>2</v>
      </c>
      <c r="G119" s="68">
        <v>1</v>
      </c>
      <c r="H119" s="68">
        <v>4</v>
      </c>
      <c r="I119" s="68">
        <v>4</v>
      </c>
      <c r="J119" s="68"/>
      <c r="K119" s="68">
        <v>11</v>
      </c>
    </row>
    <row r="120" spans="1:11">
      <c r="A120" s="65">
        <v>23</v>
      </c>
      <c r="B120" s="78" t="s">
        <v>753</v>
      </c>
      <c r="C120" s="64" t="s">
        <v>754</v>
      </c>
      <c r="D120" s="64" t="s">
        <v>755</v>
      </c>
      <c r="E120" s="65" t="s">
        <v>727</v>
      </c>
      <c r="F120" s="68"/>
      <c r="G120" s="68"/>
      <c r="H120" s="68"/>
      <c r="I120" s="68"/>
      <c r="J120" s="68"/>
      <c r="K120" s="68"/>
    </row>
    <row r="121" spans="1:11">
      <c r="A121" s="65">
        <v>13</v>
      </c>
      <c r="B121" s="83">
        <v>36028022</v>
      </c>
      <c r="C121" s="68" t="s">
        <v>756</v>
      </c>
      <c r="D121" s="68" t="s">
        <v>757</v>
      </c>
      <c r="E121" s="67" t="s">
        <v>727</v>
      </c>
      <c r="F121" s="68">
        <v>1</v>
      </c>
      <c r="G121" s="68"/>
      <c r="H121" s="68">
        <v>6</v>
      </c>
      <c r="I121" s="68">
        <v>6</v>
      </c>
      <c r="J121" s="68"/>
      <c r="K121" s="68">
        <v>13</v>
      </c>
    </row>
    <row r="122" spans="1:11">
      <c r="A122" s="65">
        <v>5</v>
      </c>
      <c r="B122" s="83">
        <v>36029914</v>
      </c>
      <c r="C122" s="68" t="s">
        <v>758</v>
      </c>
      <c r="D122" s="68" t="s">
        <v>759</v>
      </c>
      <c r="E122" s="67" t="s">
        <v>727</v>
      </c>
      <c r="F122" s="68">
        <v>1</v>
      </c>
      <c r="G122" s="68"/>
      <c r="H122" s="68">
        <v>6.5</v>
      </c>
      <c r="I122" s="68">
        <v>6</v>
      </c>
      <c r="J122" s="68"/>
      <c r="K122" s="68">
        <v>13.5</v>
      </c>
    </row>
    <row r="123" spans="1:11">
      <c r="A123" s="65">
        <v>17</v>
      </c>
      <c r="B123" s="83">
        <v>34024544</v>
      </c>
      <c r="C123" s="68" t="s">
        <v>760</v>
      </c>
      <c r="D123" s="68" t="s">
        <v>761</v>
      </c>
      <c r="E123" s="67" t="s">
        <v>727</v>
      </c>
      <c r="F123" s="68">
        <v>2</v>
      </c>
      <c r="G123" s="68">
        <v>2</v>
      </c>
      <c r="H123" s="68">
        <v>2</v>
      </c>
      <c r="I123" s="68">
        <v>4</v>
      </c>
      <c r="J123" s="68"/>
      <c r="K123" s="68">
        <v>10</v>
      </c>
    </row>
    <row r="124" spans="1:11">
      <c r="A124" s="65">
        <v>9</v>
      </c>
      <c r="B124" s="83">
        <v>36026535</v>
      </c>
      <c r="C124" s="68" t="s">
        <v>762</v>
      </c>
      <c r="D124" s="68" t="s">
        <v>344</v>
      </c>
      <c r="E124" s="67" t="s">
        <v>727</v>
      </c>
      <c r="F124" s="68"/>
      <c r="G124" s="68"/>
      <c r="H124" s="68">
        <v>4</v>
      </c>
      <c r="I124" s="68">
        <v>4</v>
      </c>
      <c r="J124" s="68"/>
      <c r="K124" s="68">
        <v>8</v>
      </c>
    </row>
    <row r="125" spans="1:11">
      <c r="A125" s="65">
        <v>6</v>
      </c>
      <c r="B125" s="83">
        <v>36054787</v>
      </c>
      <c r="C125" s="68" t="s">
        <v>763</v>
      </c>
      <c r="D125" s="68" t="s">
        <v>764</v>
      </c>
      <c r="E125" s="67" t="s">
        <v>727</v>
      </c>
      <c r="F125" s="68">
        <v>2</v>
      </c>
      <c r="G125" s="68"/>
      <c r="H125" s="68">
        <v>5</v>
      </c>
      <c r="I125" s="68">
        <v>3</v>
      </c>
      <c r="J125" s="68"/>
      <c r="K125" s="68">
        <v>10</v>
      </c>
    </row>
    <row r="126" spans="1:11">
      <c r="A126" s="65">
        <v>14</v>
      </c>
      <c r="B126" s="76" t="s">
        <v>765</v>
      </c>
      <c r="C126" s="68" t="s">
        <v>766</v>
      </c>
      <c r="D126" s="95" t="s">
        <v>767</v>
      </c>
      <c r="E126" s="67" t="s">
        <v>727</v>
      </c>
      <c r="F126" s="68">
        <v>2</v>
      </c>
      <c r="G126" s="68"/>
      <c r="H126" s="68">
        <v>4</v>
      </c>
      <c r="I126" s="68">
        <v>4</v>
      </c>
      <c r="J126" s="68"/>
      <c r="K126" s="68">
        <v>10</v>
      </c>
    </row>
    <row r="127" spans="1:11">
      <c r="A127" s="65">
        <v>15</v>
      </c>
      <c r="B127" s="83" t="s">
        <v>768</v>
      </c>
      <c r="C127" s="68" t="s">
        <v>769</v>
      </c>
      <c r="D127" s="68" t="s">
        <v>770</v>
      </c>
      <c r="E127" s="67" t="s">
        <v>727</v>
      </c>
      <c r="F127" s="75">
        <v>1</v>
      </c>
      <c r="G127" s="75"/>
      <c r="H127" s="75">
        <v>6</v>
      </c>
      <c r="I127" s="75">
        <v>6</v>
      </c>
      <c r="J127" s="75"/>
      <c r="K127" s="75">
        <v>13</v>
      </c>
    </row>
    <row r="128" spans="1:11">
      <c r="A128" s="65">
        <v>16</v>
      </c>
      <c r="B128" s="83">
        <v>36053468</v>
      </c>
      <c r="C128" s="68" t="s">
        <v>771</v>
      </c>
      <c r="D128" s="68" t="s">
        <v>772</v>
      </c>
      <c r="E128" s="67" t="s">
        <v>727</v>
      </c>
      <c r="F128" s="68">
        <v>2</v>
      </c>
      <c r="G128" s="68"/>
      <c r="H128" s="68">
        <v>4</v>
      </c>
      <c r="I128" s="68">
        <v>4</v>
      </c>
      <c r="J128" s="68"/>
      <c r="K128" s="68">
        <v>10</v>
      </c>
    </row>
    <row r="129" spans="1:11">
      <c r="A129" s="65">
        <v>25</v>
      </c>
      <c r="B129" s="78" t="s">
        <v>773</v>
      </c>
      <c r="C129" s="64" t="s">
        <v>774</v>
      </c>
      <c r="D129" s="64" t="s">
        <v>775</v>
      </c>
      <c r="E129" s="65" t="s">
        <v>776</v>
      </c>
      <c r="F129" s="68">
        <v>2</v>
      </c>
      <c r="G129" s="68"/>
      <c r="H129" s="68">
        <v>4</v>
      </c>
      <c r="I129" s="68">
        <v>5</v>
      </c>
      <c r="J129" s="68"/>
      <c r="K129" s="68">
        <v>11</v>
      </c>
    </row>
    <row r="130" spans="1:11">
      <c r="A130" s="65">
        <v>26</v>
      </c>
      <c r="B130" s="78" t="s">
        <v>777</v>
      </c>
      <c r="C130" s="66" t="s">
        <v>778</v>
      </c>
      <c r="D130" s="64" t="s">
        <v>779</v>
      </c>
      <c r="E130" s="65" t="s">
        <v>776</v>
      </c>
      <c r="F130" s="68">
        <v>2</v>
      </c>
      <c r="G130" s="68">
        <v>1</v>
      </c>
      <c r="H130" s="68">
        <v>3</v>
      </c>
      <c r="I130" s="68">
        <v>6</v>
      </c>
      <c r="J130" s="68"/>
      <c r="K130" s="68">
        <v>12</v>
      </c>
    </row>
    <row r="131" spans="1:11">
      <c r="A131" s="65">
        <v>27</v>
      </c>
      <c r="B131" s="78" t="s">
        <v>780</v>
      </c>
      <c r="C131" s="64" t="s">
        <v>781</v>
      </c>
      <c r="D131" s="64" t="s">
        <v>782</v>
      </c>
      <c r="E131" s="65" t="s">
        <v>776</v>
      </c>
      <c r="F131" s="68">
        <v>2</v>
      </c>
      <c r="G131" s="68">
        <v>1</v>
      </c>
      <c r="H131" s="68">
        <v>4</v>
      </c>
      <c r="I131" s="68">
        <v>4</v>
      </c>
      <c r="J131" s="68"/>
      <c r="K131" s="68">
        <v>11</v>
      </c>
    </row>
    <row r="132" spans="1:11">
      <c r="A132" s="65">
        <v>28</v>
      </c>
      <c r="B132" s="78" t="s">
        <v>783</v>
      </c>
      <c r="C132" s="64" t="s">
        <v>784</v>
      </c>
      <c r="D132" s="64" t="s">
        <v>744</v>
      </c>
      <c r="E132" s="65" t="s">
        <v>776</v>
      </c>
      <c r="F132" s="68"/>
      <c r="G132" s="68"/>
      <c r="H132" s="68">
        <v>4</v>
      </c>
      <c r="I132" s="68">
        <v>4</v>
      </c>
      <c r="J132" s="68"/>
      <c r="K132" s="68">
        <v>8</v>
      </c>
    </row>
    <row r="133" spans="1:11">
      <c r="A133" s="65">
        <v>29</v>
      </c>
      <c r="B133" s="83" t="s">
        <v>785</v>
      </c>
      <c r="C133" s="68" t="s">
        <v>786</v>
      </c>
      <c r="D133" s="68" t="s">
        <v>787</v>
      </c>
      <c r="E133" s="65" t="s">
        <v>776</v>
      </c>
      <c r="F133" s="68">
        <v>2</v>
      </c>
      <c r="G133" s="68"/>
      <c r="H133" s="68">
        <v>3</v>
      </c>
      <c r="I133" s="68">
        <v>5</v>
      </c>
      <c r="J133" s="68"/>
      <c r="K133" s="68">
        <v>10</v>
      </c>
    </row>
    <row r="134" spans="1:11">
      <c r="A134" s="65">
        <v>30</v>
      </c>
      <c r="B134" s="83" t="s">
        <v>788</v>
      </c>
      <c r="C134" s="68" t="s">
        <v>789</v>
      </c>
      <c r="D134" s="68" t="s">
        <v>790</v>
      </c>
      <c r="E134" s="65" t="s">
        <v>776</v>
      </c>
      <c r="F134" s="68"/>
      <c r="G134" s="68"/>
      <c r="H134" s="68">
        <v>4</v>
      </c>
      <c r="I134" s="68">
        <v>4</v>
      </c>
      <c r="J134" s="68"/>
      <c r="K134" s="68">
        <v>8</v>
      </c>
    </row>
    <row r="135" spans="1:11">
      <c r="A135" s="65">
        <v>31</v>
      </c>
      <c r="B135" s="66" t="s">
        <v>791</v>
      </c>
      <c r="C135" s="64" t="s">
        <v>792</v>
      </c>
      <c r="D135" s="64" t="s">
        <v>793</v>
      </c>
      <c r="E135" s="65" t="s">
        <v>776</v>
      </c>
      <c r="F135" s="68"/>
      <c r="G135" s="68"/>
      <c r="H135" s="68">
        <v>4</v>
      </c>
      <c r="I135" s="68">
        <v>3</v>
      </c>
      <c r="J135" s="68"/>
      <c r="K135" s="68">
        <v>7</v>
      </c>
    </row>
    <row r="136" spans="1:11">
      <c r="A136" s="65">
        <v>32</v>
      </c>
      <c r="B136" s="66" t="s">
        <v>707</v>
      </c>
      <c r="C136" s="64" t="s">
        <v>794</v>
      </c>
      <c r="D136" s="64" t="s">
        <v>795</v>
      </c>
      <c r="E136" s="65" t="s">
        <v>776</v>
      </c>
      <c r="F136" s="75"/>
      <c r="G136" s="75"/>
      <c r="H136" s="75">
        <v>4</v>
      </c>
      <c r="I136" s="75">
        <v>3</v>
      </c>
      <c r="J136" s="75"/>
      <c r="K136" s="75">
        <v>7</v>
      </c>
    </row>
    <row r="137" spans="1:11">
      <c r="A137" s="65">
        <v>1</v>
      </c>
      <c r="B137" s="83">
        <v>36026445</v>
      </c>
      <c r="C137" s="68" t="s">
        <v>796</v>
      </c>
      <c r="D137" s="68" t="s">
        <v>797</v>
      </c>
      <c r="E137" s="67" t="s">
        <v>798</v>
      </c>
      <c r="F137" s="68"/>
      <c r="G137" s="68"/>
      <c r="H137" s="68"/>
      <c r="I137" s="68"/>
      <c r="J137" s="60"/>
      <c r="K137" s="68">
        <v>12</v>
      </c>
    </row>
    <row r="138" spans="1:11">
      <c r="A138" s="65">
        <v>2</v>
      </c>
      <c r="B138" s="83">
        <v>36025702</v>
      </c>
      <c r="C138" s="68" t="s">
        <v>799</v>
      </c>
      <c r="D138" s="68" t="s">
        <v>800</v>
      </c>
      <c r="E138" s="67" t="s">
        <v>798</v>
      </c>
      <c r="F138" s="68"/>
      <c r="G138" s="68"/>
      <c r="H138" s="68"/>
      <c r="I138" s="68"/>
      <c r="J138" s="60"/>
      <c r="K138" s="68">
        <v>14</v>
      </c>
    </row>
    <row r="139" spans="1:11">
      <c r="A139" s="65">
        <v>3</v>
      </c>
      <c r="B139" s="76">
        <v>36023153</v>
      </c>
      <c r="C139" s="68" t="s">
        <v>801</v>
      </c>
      <c r="D139" s="68" t="s">
        <v>64</v>
      </c>
      <c r="E139" s="67" t="s">
        <v>798</v>
      </c>
      <c r="F139" s="68"/>
      <c r="G139" s="68"/>
      <c r="H139" s="68"/>
      <c r="I139" s="68"/>
      <c r="J139" s="60"/>
      <c r="K139" s="68">
        <v>16</v>
      </c>
    </row>
    <row r="140" spans="1:11">
      <c r="A140" s="65">
        <v>4</v>
      </c>
      <c r="B140" s="83">
        <v>36023158</v>
      </c>
      <c r="C140" s="68" t="s">
        <v>802</v>
      </c>
      <c r="D140" s="68" t="s">
        <v>390</v>
      </c>
      <c r="E140" s="67" t="s">
        <v>798</v>
      </c>
      <c r="F140" s="68"/>
      <c r="G140" s="68"/>
      <c r="H140" s="68"/>
      <c r="I140" s="68"/>
      <c r="J140" s="60"/>
      <c r="K140" s="68">
        <v>15.25</v>
      </c>
    </row>
    <row r="141" spans="1:11">
      <c r="A141" s="65">
        <v>5</v>
      </c>
      <c r="B141" s="83">
        <v>36026436</v>
      </c>
      <c r="C141" s="68" t="s">
        <v>630</v>
      </c>
      <c r="D141" s="68" t="s">
        <v>803</v>
      </c>
      <c r="E141" s="67" t="s">
        <v>798</v>
      </c>
      <c r="F141" s="68"/>
      <c r="G141" s="68"/>
      <c r="H141" s="68"/>
      <c r="I141" s="68"/>
      <c r="J141" s="60"/>
      <c r="K141" s="68">
        <v>14</v>
      </c>
    </row>
    <row r="142" spans="1:11">
      <c r="A142" s="65">
        <v>6</v>
      </c>
      <c r="B142" s="83">
        <v>36036652</v>
      </c>
      <c r="C142" s="68" t="s">
        <v>804</v>
      </c>
      <c r="D142" s="68" t="s">
        <v>805</v>
      </c>
      <c r="E142" s="67" t="s">
        <v>798</v>
      </c>
      <c r="F142" s="68"/>
      <c r="G142" s="68"/>
      <c r="H142" s="68"/>
      <c r="I142" s="68"/>
      <c r="J142" s="60"/>
      <c r="K142" s="68">
        <v>12.75</v>
      </c>
    </row>
    <row r="143" spans="1:11">
      <c r="A143" s="65">
        <v>7</v>
      </c>
      <c r="B143" s="83">
        <v>36030283</v>
      </c>
      <c r="C143" s="68" t="s">
        <v>806</v>
      </c>
      <c r="D143" s="68" t="s">
        <v>807</v>
      </c>
      <c r="E143" s="67" t="s">
        <v>798</v>
      </c>
      <c r="F143" s="68"/>
      <c r="G143" s="68"/>
      <c r="H143" s="68"/>
      <c r="I143" s="68"/>
      <c r="J143" s="60"/>
      <c r="K143" s="68">
        <v>10</v>
      </c>
    </row>
    <row r="144" spans="1:11">
      <c r="A144" s="65">
        <v>8</v>
      </c>
      <c r="B144" s="84" t="s">
        <v>808</v>
      </c>
      <c r="C144" s="68" t="s">
        <v>809</v>
      </c>
      <c r="D144" s="68" t="s">
        <v>810</v>
      </c>
      <c r="E144" s="67" t="s">
        <v>798</v>
      </c>
      <c r="F144" s="68"/>
      <c r="G144" s="68"/>
      <c r="H144" s="68"/>
      <c r="I144" s="68"/>
      <c r="J144" s="60"/>
      <c r="K144" s="68">
        <v>12.5</v>
      </c>
    </row>
    <row r="145" spans="1:11">
      <c r="A145" s="65">
        <v>9</v>
      </c>
      <c r="B145" s="83">
        <v>36031249</v>
      </c>
      <c r="C145" s="68" t="s">
        <v>811</v>
      </c>
      <c r="D145" s="68" t="s">
        <v>812</v>
      </c>
      <c r="E145" s="67" t="s">
        <v>798</v>
      </c>
      <c r="F145" s="68"/>
      <c r="G145" s="68"/>
      <c r="H145" s="68"/>
      <c r="I145" s="68"/>
      <c r="J145" s="60"/>
      <c r="K145" s="68">
        <v>10</v>
      </c>
    </row>
    <row r="146" spans="1:11">
      <c r="A146" s="65">
        <v>10</v>
      </c>
      <c r="B146" s="84" t="s">
        <v>813</v>
      </c>
      <c r="C146" s="68" t="s">
        <v>814</v>
      </c>
      <c r="D146" s="68" t="s">
        <v>815</v>
      </c>
      <c r="E146" s="67" t="s">
        <v>798</v>
      </c>
      <c r="F146" s="68"/>
      <c r="G146" s="68"/>
      <c r="H146" s="68"/>
      <c r="I146" s="68"/>
      <c r="J146" s="60"/>
      <c r="K146" s="68">
        <v>11.5</v>
      </c>
    </row>
    <row r="147" spans="1:11">
      <c r="A147" s="65">
        <v>11</v>
      </c>
      <c r="B147" s="83">
        <v>36029826</v>
      </c>
      <c r="C147" s="68" t="s">
        <v>363</v>
      </c>
      <c r="D147" s="68" t="s">
        <v>816</v>
      </c>
      <c r="E147" s="67" t="s">
        <v>798</v>
      </c>
      <c r="F147" s="68"/>
      <c r="G147" s="68"/>
      <c r="H147" s="68"/>
      <c r="I147" s="68"/>
      <c r="J147" s="60"/>
      <c r="K147" s="68">
        <v>14</v>
      </c>
    </row>
    <row r="148" spans="1:11">
      <c r="A148" s="65">
        <v>12</v>
      </c>
      <c r="B148" s="83">
        <v>36029799</v>
      </c>
      <c r="C148" s="68" t="s">
        <v>817</v>
      </c>
      <c r="D148" s="68" t="s">
        <v>818</v>
      </c>
      <c r="E148" s="67" t="s">
        <v>798</v>
      </c>
      <c r="F148" s="68"/>
      <c r="G148" s="68"/>
      <c r="H148" s="68"/>
      <c r="I148" s="68"/>
      <c r="J148" s="60"/>
      <c r="K148" s="68">
        <v>16</v>
      </c>
    </row>
    <row r="149" spans="1:11">
      <c r="A149" s="65">
        <v>13</v>
      </c>
      <c r="B149" s="83">
        <v>36029922</v>
      </c>
      <c r="C149" s="68" t="s">
        <v>819</v>
      </c>
      <c r="D149" s="68" t="s">
        <v>240</v>
      </c>
      <c r="E149" s="67" t="s">
        <v>798</v>
      </c>
      <c r="F149" s="68"/>
      <c r="G149" s="68"/>
      <c r="H149" s="68"/>
      <c r="I149" s="68"/>
      <c r="J149" s="60"/>
      <c r="K149" s="68">
        <v>11.5</v>
      </c>
    </row>
    <row r="150" spans="1:11">
      <c r="A150" s="65">
        <v>14</v>
      </c>
      <c r="B150" s="83">
        <v>36029888</v>
      </c>
      <c r="C150" s="68" t="s">
        <v>820</v>
      </c>
      <c r="D150" s="68" t="s">
        <v>240</v>
      </c>
      <c r="E150" s="67" t="s">
        <v>798</v>
      </c>
      <c r="F150" s="68"/>
      <c r="G150" s="68"/>
      <c r="H150" s="68"/>
      <c r="I150" s="68"/>
      <c r="J150" s="60"/>
      <c r="K150" s="68">
        <v>11</v>
      </c>
    </row>
    <row r="151" spans="1:11">
      <c r="A151" s="65">
        <v>15</v>
      </c>
      <c r="B151" s="83">
        <v>36026600</v>
      </c>
      <c r="C151" s="68" t="s">
        <v>821</v>
      </c>
      <c r="D151" s="68" t="s">
        <v>88</v>
      </c>
      <c r="E151" s="67" t="s">
        <v>798</v>
      </c>
      <c r="F151" s="75"/>
      <c r="G151" s="75"/>
      <c r="H151" s="75"/>
      <c r="I151" s="75"/>
      <c r="J151" s="60"/>
      <c r="K151" s="75">
        <v>14.5</v>
      </c>
    </row>
    <row r="152" spans="1:11">
      <c r="A152" s="65">
        <v>16</v>
      </c>
      <c r="B152" s="83">
        <v>36026591</v>
      </c>
      <c r="C152" s="68" t="s">
        <v>822</v>
      </c>
      <c r="D152" s="68" t="s">
        <v>823</v>
      </c>
      <c r="E152" s="67" t="s">
        <v>798</v>
      </c>
      <c r="F152" s="68"/>
      <c r="G152" s="68"/>
      <c r="H152" s="68"/>
      <c r="I152" s="68"/>
      <c r="J152" s="60"/>
      <c r="K152" s="68">
        <v>15</v>
      </c>
    </row>
    <row r="153" spans="1:11">
      <c r="A153" s="65">
        <v>17</v>
      </c>
      <c r="B153" s="83">
        <v>36058147</v>
      </c>
      <c r="C153" s="68" t="s">
        <v>824</v>
      </c>
      <c r="D153" s="68" t="s">
        <v>825</v>
      </c>
      <c r="E153" s="67" t="s">
        <v>798</v>
      </c>
      <c r="F153" s="68"/>
      <c r="G153" s="68"/>
      <c r="H153" s="68"/>
      <c r="I153" s="68"/>
      <c r="J153" s="60"/>
      <c r="K153" s="68">
        <v>12.75</v>
      </c>
    </row>
    <row r="154" spans="1:11">
      <c r="A154" s="65">
        <v>18</v>
      </c>
      <c r="B154" s="83">
        <v>36027842</v>
      </c>
      <c r="C154" s="68" t="s">
        <v>826</v>
      </c>
      <c r="D154" s="68" t="s">
        <v>827</v>
      </c>
      <c r="E154" s="67" t="s">
        <v>798</v>
      </c>
      <c r="F154" s="68"/>
      <c r="G154" s="68"/>
      <c r="H154" s="68"/>
      <c r="I154" s="68"/>
      <c r="J154" s="60"/>
      <c r="K154" s="68">
        <v>14.5</v>
      </c>
    </row>
    <row r="155" spans="1:11">
      <c r="A155" s="65">
        <v>19</v>
      </c>
      <c r="B155" s="83">
        <v>36027974</v>
      </c>
      <c r="C155" s="68" t="s">
        <v>828</v>
      </c>
      <c r="D155" s="68" t="s">
        <v>63</v>
      </c>
      <c r="E155" s="67" t="s">
        <v>798</v>
      </c>
      <c r="F155" s="68"/>
      <c r="G155" s="68"/>
      <c r="H155" s="68"/>
      <c r="I155" s="68"/>
      <c r="J155" s="60"/>
      <c r="K155" s="68">
        <v>14.5</v>
      </c>
    </row>
    <row r="156" spans="1:11">
      <c r="A156" s="65">
        <v>20</v>
      </c>
      <c r="B156" s="80" t="s">
        <v>829</v>
      </c>
      <c r="C156" s="64" t="s">
        <v>830</v>
      </c>
      <c r="D156" s="64" t="s">
        <v>831</v>
      </c>
      <c r="E156" s="65" t="s">
        <v>798</v>
      </c>
      <c r="F156" s="68"/>
      <c r="G156" s="68"/>
      <c r="H156" s="68"/>
      <c r="I156" s="68"/>
      <c r="J156" s="60"/>
      <c r="K156" s="68">
        <v>5</v>
      </c>
    </row>
    <row r="157" spans="1:11">
      <c r="A157" s="65">
        <v>21</v>
      </c>
      <c r="B157" s="80" t="s">
        <v>832</v>
      </c>
      <c r="C157" s="69" t="s">
        <v>833</v>
      </c>
      <c r="D157" s="69" t="s">
        <v>834</v>
      </c>
      <c r="E157" s="65" t="s">
        <v>798</v>
      </c>
      <c r="F157" s="68"/>
      <c r="G157" s="68"/>
      <c r="H157" s="68"/>
      <c r="I157" s="68"/>
      <c r="J157" s="60"/>
      <c r="K157" s="68">
        <v>10.5</v>
      </c>
    </row>
    <row r="158" spans="1:11">
      <c r="A158" s="65">
        <v>22</v>
      </c>
      <c r="B158" s="78" t="s">
        <v>835</v>
      </c>
      <c r="C158" s="64" t="s">
        <v>836</v>
      </c>
      <c r="D158" s="64" t="s">
        <v>837</v>
      </c>
      <c r="E158" s="67" t="s">
        <v>798</v>
      </c>
      <c r="F158" s="68"/>
      <c r="G158" s="68"/>
      <c r="H158" s="68"/>
      <c r="I158" s="68"/>
      <c r="J158" s="60"/>
      <c r="K158" s="68"/>
    </row>
    <row r="159" spans="1:11">
      <c r="A159" s="65">
        <v>23</v>
      </c>
      <c r="B159" s="78" t="s">
        <v>838</v>
      </c>
      <c r="C159" s="64" t="s">
        <v>839</v>
      </c>
      <c r="D159" s="64" t="s">
        <v>840</v>
      </c>
      <c r="E159" s="65" t="s">
        <v>798</v>
      </c>
      <c r="F159" s="68"/>
      <c r="G159" s="68"/>
      <c r="H159" s="68"/>
      <c r="I159" s="68"/>
      <c r="J159" s="60"/>
      <c r="K159" s="68">
        <v>11</v>
      </c>
    </row>
    <row r="160" spans="1:11">
      <c r="A160" s="65">
        <v>24</v>
      </c>
      <c r="B160" s="78" t="s">
        <v>841</v>
      </c>
      <c r="C160" s="64" t="s">
        <v>842</v>
      </c>
      <c r="D160" s="64" t="s">
        <v>843</v>
      </c>
      <c r="E160" s="65" t="s">
        <v>798</v>
      </c>
      <c r="F160" s="68"/>
      <c r="G160" s="68"/>
      <c r="H160" s="68"/>
      <c r="I160" s="68"/>
      <c r="J160" s="60"/>
      <c r="K160" s="68"/>
    </row>
    <row r="161" spans="1:11">
      <c r="A161" s="65">
        <v>25</v>
      </c>
      <c r="B161" s="78" t="s">
        <v>844</v>
      </c>
      <c r="C161" s="64" t="s">
        <v>845</v>
      </c>
      <c r="D161" s="64" t="s">
        <v>265</v>
      </c>
      <c r="E161" s="65" t="s">
        <v>798</v>
      </c>
      <c r="F161" s="68"/>
      <c r="G161" s="68"/>
      <c r="H161" s="68"/>
      <c r="I161" s="68"/>
      <c r="J161" s="60"/>
      <c r="K161" s="68">
        <v>5</v>
      </c>
    </row>
    <row r="162" spans="1:11">
      <c r="A162" s="65">
        <v>26</v>
      </c>
      <c r="B162" s="78" t="s">
        <v>846</v>
      </c>
      <c r="C162" s="66" t="s">
        <v>847</v>
      </c>
      <c r="D162" s="64" t="s">
        <v>848</v>
      </c>
      <c r="E162" s="65" t="s">
        <v>776</v>
      </c>
      <c r="F162" s="68"/>
      <c r="G162" s="68"/>
      <c r="H162" s="68"/>
      <c r="I162" s="68"/>
      <c r="J162" s="60"/>
      <c r="K162" s="68">
        <v>11</v>
      </c>
    </row>
    <row r="163" spans="1:11">
      <c r="A163" s="65">
        <v>1</v>
      </c>
      <c r="B163" s="83" t="s">
        <v>849</v>
      </c>
      <c r="C163" s="68" t="s">
        <v>850</v>
      </c>
      <c r="D163" s="68" t="s">
        <v>851</v>
      </c>
      <c r="E163" s="67" t="s">
        <v>852</v>
      </c>
      <c r="F163" s="68"/>
      <c r="G163" s="68"/>
      <c r="H163" s="68"/>
      <c r="I163" s="68"/>
      <c r="J163" s="68"/>
      <c r="K163" s="68">
        <v>11</v>
      </c>
    </row>
    <row r="164" spans="1:11">
      <c r="A164" s="65">
        <v>2</v>
      </c>
      <c r="B164" s="84" t="s">
        <v>853</v>
      </c>
      <c r="C164" s="68" t="s">
        <v>854</v>
      </c>
      <c r="D164" s="68" t="s">
        <v>855</v>
      </c>
      <c r="E164" s="67" t="s">
        <v>852</v>
      </c>
      <c r="F164" s="68"/>
      <c r="G164" s="68"/>
      <c r="H164" s="68"/>
      <c r="I164" s="68"/>
      <c r="J164" s="68"/>
      <c r="K164" s="68">
        <v>15.75</v>
      </c>
    </row>
    <row r="165" spans="1:11">
      <c r="A165" s="65">
        <v>3</v>
      </c>
      <c r="B165" s="70">
        <v>36028002</v>
      </c>
      <c r="C165" s="68" t="s">
        <v>856</v>
      </c>
      <c r="D165" s="68" t="s">
        <v>230</v>
      </c>
      <c r="E165" s="67" t="s">
        <v>852</v>
      </c>
      <c r="F165" s="68"/>
      <c r="G165" s="68"/>
      <c r="H165" s="68"/>
      <c r="I165" s="68"/>
      <c r="J165" s="68"/>
      <c r="K165" s="68">
        <v>14.5</v>
      </c>
    </row>
    <row r="166" spans="1:11">
      <c r="A166" s="65">
        <v>4</v>
      </c>
      <c r="B166" s="68" t="s">
        <v>857</v>
      </c>
      <c r="C166" s="68" t="s">
        <v>858</v>
      </c>
      <c r="D166" s="68" t="s">
        <v>859</v>
      </c>
      <c r="E166" s="67" t="s">
        <v>852</v>
      </c>
      <c r="F166" s="68"/>
      <c r="G166" s="68"/>
      <c r="H166" s="68"/>
      <c r="I166" s="68"/>
      <c r="J166" s="68"/>
      <c r="K166" s="68">
        <v>10</v>
      </c>
    </row>
    <row r="167" spans="1:11">
      <c r="A167" s="65">
        <v>5</v>
      </c>
      <c r="B167" s="70">
        <v>36030279</v>
      </c>
      <c r="C167" s="68" t="s">
        <v>860</v>
      </c>
      <c r="D167" s="68" t="s">
        <v>372</v>
      </c>
      <c r="E167" s="67" t="s">
        <v>852</v>
      </c>
      <c r="F167" s="68"/>
      <c r="G167" s="68"/>
      <c r="H167" s="68"/>
      <c r="I167" s="68"/>
      <c r="J167" s="68"/>
      <c r="K167" s="68">
        <v>15.75</v>
      </c>
    </row>
    <row r="168" spans="1:11">
      <c r="A168" s="65">
        <v>6</v>
      </c>
      <c r="B168" s="70">
        <v>36052054</v>
      </c>
      <c r="C168" s="68" t="s">
        <v>861</v>
      </c>
      <c r="D168" s="68" t="s">
        <v>143</v>
      </c>
      <c r="E168" s="67" t="s">
        <v>852</v>
      </c>
      <c r="F168" s="68"/>
      <c r="G168" s="68"/>
      <c r="H168" s="68"/>
      <c r="I168" s="68"/>
      <c r="J168" s="68"/>
      <c r="K168" s="68">
        <v>15</v>
      </c>
    </row>
    <row r="169" spans="1:11">
      <c r="A169" s="65">
        <v>7</v>
      </c>
      <c r="B169" s="70">
        <v>36052781</v>
      </c>
      <c r="C169" s="68" t="s">
        <v>862</v>
      </c>
      <c r="D169" s="68" t="s">
        <v>863</v>
      </c>
      <c r="E169" s="67" t="s">
        <v>852</v>
      </c>
      <c r="F169" s="68"/>
      <c r="G169" s="68"/>
      <c r="H169" s="68"/>
      <c r="I169" s="68"/>
      <c r="J169" s="68"/>
      <c r="K169" s="68">
        <v>12.5</v>
      </c>
    </row>
    <row r="170" spans="1:11">
      <c r="A170" s="65">
        <v>8</v>
      </c>
      <c r="B170" s="70">
        <v>36033365</v>
      </c>
      <c r="C170" s="68" t="s">
        <v>444</v>
      </c>
      <c r="D170" s="68" t="s">
        <v>864</v>
      </c>
      <c r="E170" s="67" t="s">
        <v>852</v>
      </c>
      <c r="F170" s="68"/>
      <c r="G170" s="68"/>
      <c r="H170" s="68"/>
      <c r="I170" s="68"/>
      <c r="J170" s="68"/>
      <c r="K170" s="68">
        <v>14.5</v>
      </c>
    </row>
    <row r="171" spans="1:11">
      <c r="A171" s="65">
        <v>9</v>
      </c>
      <c r="B171" s="70">
        <v>36028021</v>
      </c>
      <c r="C171" s="68" t="s">
        <v>865</v>
      </c>
      <c r="D171" s="68" t="s">
        <v>57</v>
      </c>
      <c r="E171" s="67" t="s">
        <v>852</v>
      </c>
      <c r="F171" s="68"/>
      <c r="G171" s="68"/>
      <c r="H171" s="68"/>
      <c r="I171" s="68"/>
      <c r="J171" s="68"/>
      <c r="K171" s="68">
        <v>15.75</v>
      </c>
    </row>
    <row r="172" spans="1:11">
      <c r="A172" s="65">
        <v>10</v>
      </c>
      <c r="B172" s="70">
        <v>36027773</v>
      </c>
      <c r="C172" s="68" t="s">
        <v>611</v>
      </c>
      <c r="D172" s="68" t="s">
        <v>866</v>
      </c>
      <c r="E172" s="67" t="s">
        <v>852</v>
      </c>
      <c r="F172" s="68"/>
      <c r="G172" s="68"/>
      <c r="H172" s="68"/>
      <c r="I172" s="68"/>
      <c r="J172" s="68"/>
      <c r="K172" s="68">
        <v>15.5</v>
      </c>
    </row>
    <row r="173" spans="1:11">
      <c r="A173" s="65">
        <v>11</v>
      </c>
      <c r="B173" s="70">
        <v>36053053</v>
      </c>
      <c r="C173" s="68" t="s">
        <v>867</v>
      </c>
      <c r="D173" s="68" t="s">
        <v>868</v>
      </c>
      <c r="E173" s="67" t="s">
        <v>852</v>
      </c>
      <c r="F173" s="68"/>
      <c r="G173" s="68"/>
      <c r="H173" s="68"/>
      <c r="I173" s="68"/>
      <c r="J173" s="68"/>
      <c r="K173" s="68">
        <v>16</v>
      </c>
    </row>
    <row r="174" spans="1:11">
      <c r="A174" s="65">
        <v>12</v>
      </c>
      <c r="B174" s="68" t="s">
        <v>869</v>
      </c>
      <c r="C174" s="68" t="s">
        <v>870</v>
      </c>
      <c r="D174" s="68" t="s">
        <v>855</v>
      </c>
      <c r="E174" s="67" t="s">
        <v>852</v>
      </c>
      <c r="F174" s="68"/>
      <c r="G174" s="68"/>
      <c r="H174" s="68"/>
      <c r="I174" s="68"/>
      <c r="J174" s="68"/>
      <c r="K174" s="68">
        <v>13</v>
      </c>
    </row>
    <row r="175" spans="1:11">
      <c r="A175" s="65">
        <v>13</v>
      </c>
      <c r="B175" s="70">
        <v>36053035</v>
      </c>
      <c r="C175" s="68" t="s">
        <v>871</v>
      </c>
      <c r="D175" s="68" t="s">
        <v>872</v>
      </c>
      <c r="E175" s="67" t="s">
        <v>852</v>
      </c>
      <c r="F175" s="68"/>
      <c r="G175" s="68"/>
      <c r="H175" s="68"/>
      <c r="I175" s="68"/>
      <c r="J175" s="68"/>
      <c r="K175" s="68">
        <v>15</v>
      </c>
    </row>
    <row r="176" spans="1:11">
      <c r="A176" s="65">
        <v>14</v>
      </c>
      <c r="B176" s="70">
        <v>36029882</v>
      </c>
      <c r="C176" s="68" t="s">
        <v>873</v>
      </c>
      <c r="D176" s="68" t="s">
        <v>874</v>
      </c>
      <c r="E176" s="67" t="s">
        <v>852</v>
      </c>
      <c r="F176" s="68"/>
      <c r="G176" s="68"/>
      <c r="H176" s="68"/>
      <c r="I176" s="68"/>
      <c r="J176" s="68"/>
      <c r="K176" s="68"/>
    </row>
    <row r="177" spans="1:11">
      <c r="A177" s="65">
        <v>15</v>
      </c>
      <c r="B177" s="70">
        <v>36029920</v>
      </c>
      <c r="C177" s="68" t="s">
        <v>875</v>
      </c>
      <c r="D177" s="68" t="s">
        <v>88</v>
      </c>
      <c r="E177" s="67" t="s">
        <v>852</v>
      </c>
      <c r="F177" s="75"/>
      <c r="G177" s="75"/>
      <c r="H177" s="75"/>
      <c r="I177" s="75"/>
      <c r="J177" s="75"/>
      <c r="K177" s="75">
        <v>15</v>
      </c>
    </row>
    <row r="178" spans="1:11">
      <c r="A178" s="65">
        <v>16</v>
      </c>
      <c r="B178" s="70">
        <v>36029905</v>
      </c>
      <c r="C178" s="68" t="s">
        <v>875</v>
      </c>
      <c r="D178" s="68" t="s">
        <v>876</v>
      </c>
      <c r="E178" s="67" t="s">
        <v>852</v>
      </c>
      <c r="F178" s="68"/>
      <c r="G178" s="68"/>
      <c r="H178" s="68"/>
      <c r="I178" s="68"/>
      <c r="J178" s="68"/>
      <c r="K178" s="68">
        <v>16</v>
      </c>
    </row>
    <row r="179" spans="1:11">
      <c r="A179" s="65">
        <v>17</v>
      </c>
      <c r="B179" s="70">
        <v>36029908</v>
      </c>
      <c r="C179" s="68" t="s">
        <v>877</v>
      </c>
      <c r="D179" s="68" t="s">
        <v>878</v>
      </c>
      <c r="E179" s="67" t="s">
        <v>852</v>
      </c>
      <c r="F179" s="68"/>
      <c r="G179" s="68"/>
      <c r="H179" s="68"/>
      <c r="I179" s="68"/>
      <c r="J179" s="68"/>
      <c r="K179" s="68">
        <v>15</v>
      </c>
    </row>
    <row r="180" spans="1:11">
      <c r="A180" s="65">
        <v>18</v>
      </c>
      <c r="B180" s="70">
        <v>36029898</v>
      </c>
      <c r="C180" s="68" t="s">
        <v>244</v>
      </c>
      <c r="D180" s="68" t="s">
        <v>879</v>
      </c>
      <c r="E180" s="67" t="s">
        <v>852</v>
      </c>
      <c r="F180" s="68"/>
      <c r="G180" s="68"/>
      <c r="H180" s="68"/>
      <c r="I180" s="68"/>
      <c r="J180" s="68"/>
      <c r="K180" s="68">
        <v>15.25</v>
      </c>
    </row>
    <row r="181" spans="1:11">
      <c r="A181" s="65">
        <v>19</v>
      </c>
      <c r="B181" s="70">
        <v>36027865</v>
      </c>
      <c r="C181" s="68" t="s">
        <v>880</v>
      </c>
      <c r="D181" s="68" t="s">
        <v>881</v>
      </c>
      <c r="E181" s="67" t="s">
        <v>852</v>
      </c>
      <c r="F181" s="68"/>
      <c r="G181" s="68"/>
      <c r="H181" s="68"/>
      <c r="I181" s="68"/>
      <c r="J181" s="68"/>
      <c r="K181" s="68"/>
    </row>
    <row r="182" spans="1:11">
      <c r="A182" s="65">
        <v>20</v>
      </c>
      <c r="B182" s="70">
        <v>36030346</v>
      </c>
      <c r="C182" s="68" t="s">
        <v>882</v>
      </c>
      <c r="D182" s="68" t="s">
        <v>883</v>
      </c>
      <c r="E182" s="67" t="s">
        <v>852</v>
      </c>
      <c r="F182" s="68"/>
      <c r="G182" s="68"/>
      <c r="H182" s="68"/>
      <c r="I182" s="68"/>
      <c r="J182" s="68"/>
      <c r="K182" s="68">
        <v>15</v>
      </c>
    </row>
    <row r="183" spans="1:11">
      <c r="A183" s="65">
        <v>21</v>
      </c>
      <c r="B183" s="70">
        <v>36023156</v>
      </c>
      <c r="C183" s="68" t="s">
        <v>884</v>
      </c>
      <c r="D183" s="68" t="s">
        <v>885</v>
      </c>
      <c r="E183" s="67" t="s">
        <v>852</v>
      </c>
      <c r="F183" s="68"/>
      <c r="G183" s="68"/>
      <c r="H183" s="68"/>
      <c r="I183" s="68"/>
      <c r="J183" s="68"/>
      <c r="K183" s="68">
        <v>15.5</v>
      </c>
    </row>
    <row r="184" spans="1:11">
      <c r="A184" s="65">
        <v>22</v>
      </c>
      <c r="B184" s="69" t="s">
        <v>886</v>
      </c>
      <c r="C184" s="69" t="s">
        <v>887</v>
      </c>
      <c r="D184" s="69" t="s">
        <v>888</v>
      </c>
      <c r="E184" s="67" t="s">
        <v>852</v>
      </c>
      <c r="F184" s="68"/>
      <c r="G184" s="68"/>
      <c r="H184" s="68"/>
      <c r="I184" s="68"/>
      <c r="J184" s="68"/>
      <c r="K184" s="68">
        <v>15.5</v>
      </c>
    </row>
    <row r="185" spans="1:11">
      <c r="A185" s="65">
        <v>23</v>
      </c>
      <c r="B185" s="66" t="s">
        <v>889</v>
      </c>
      <c r="C185" s="66" t="s">
        <v>890</v>
      </c>
      <c r="D185" s="64" t="s">
        <v>891</v>
      </c>
      <c r="E185" s="67" t="s">
        <v>852</v>
      </c>
      <c r="F185" s="68"/>
      <c r="G185" s="68"/>
      <c r="H185" s="68"/>
      <c r="I185" s="68"/>
      <c r="J185" s="68"/>
      <c r="K185" s="68">
        <v>14</v>
      </c>
    </row>
    <row r="186" spans="1:11">
      <c r="A186" s="65">
        <v>24</v>
      </c>
      <c r="B186" s="78">
        <v>36034258</v>
      </c>
      <c r="C186" s="64" t="s">
        <v>892</v>
      </c>
      <c r="D186" s="64" t="s">
        <v>353</v>
      </c>
      <c r="E186" s="65" t="s">
        <v>717</v>
      </c>
      <c r="F186" s="68"/>
      <c r="G186" s="68"/>
      <c r="H186" s="68"/>
      <c r="I186" s="68"/>
      <c r="J186" s="68"/>
      <c r="K186" s="68">
        <v>14.75</v>
      </c>
    </row>
    <row r="187" spans="1:11">
      <c r="A187" s="65">
        <v>25</v>
      </c>
      <c r="B187" s="78">
        <v>36039802</v>
      </c>
      <c r="C187" s="64" t="s">
        <v>893</v>
      </c>
      <c r="D187" s="64" t="s">
        <v>234</v>
      </c>
      <c r="E187" s="65" t="s">
        <v>717</v>
      </c>
      <c r="F187" s="68"/>
      <c r="G187" s="68"/>
      <c r="H187" s="68"/>
      <c r="I187" s="68"/>
      <c r="J187" s="68"/>
      <c r="K187" s="68">
        <v>11.5</v>
      </c>
    </row>
    <row r="188" spans="1:11">
      <c r="A188" s="65">
        <v>26</v>
      </c>
      <c r="B188" s="78" t="s">
        <v>894</v>
      </c>
      <c r="C188" s="66" t="s">
        <v>895</v>
      </c>
      <c r="D188" s="64" t="s">
        <v>433</v>
      </c>
      <c r="E188" s="65" t="s">
        <v>717</v>
      </c>
      <c r="F188" s="68"/>
      <c r="G188" s="68"/>
      <c r="H188" s="68"/>
      <c r="I188" s="68"/>
      <c r="J188" s="68"/>
      <c r="K188" s="68">
        <v>10</v>
      </c>
    </row>
    <row r="189" spans="1:11">
      <c r="A189" s="65">
        <v>27</v>
      </c>
      <c r="B189" s="78" t="s">
        <v>896</v>
      </c>
      <c r="C189" s="64" t="s">
        <v>51</v>
      </c>
      <c r="D189" s="64" t="s">
        <v>17</v>
      </c>
      <c r="E189" s="65" t="s">
        <v>717</v>
      </c>
      <c r="F189" s="68"/>
      <c r="G189" s="68"/>
      <c r="H189" s="68"/>
      <c r="I189" s="68"/>
      <c r="J189" s="68"/>
      <c r="K189" s="68">
        <v>10</v>
      </c>
    </row>
    <row r="190" spans="1:11">
      <c r="A190" s="65">
        <v>28</v>
      </c>
      <c r="B190" s="78" t="s">
        <v>897</v>
      </c>
      <c r="C190" s="64" t="s">
        <v>898</v>
      </c>
      <c r="D190" s="64" t="s">
        <v>35</v>
      </c>
      <c r="E190" s="65" t="s">
        <v>717</v>
      </c>
      <c r="F190" s="68"/>
      <c r="G190" s="68"/>
      <c r="H190" s="68"/>
      <c r="I190" s="68"/>
      <c r="J190" s="68"/>
      <c r="K190" s="68">
        <v>10</v>
      </c>
    </row>
    <row r="191" spans="1:11">
      <c r="A191" s="65">
        <v>29</v>
      </c>
      <c r="B191" s="83" t="s">
        <v>899</v>
      </c>
      <c r="C191" s="68" t="s">
        <v>900</v>
      </c>
      <c r="D191" s="68" t="s">
        <v>866</v>
      </c>
      <c r="E191" s="67" t="s">
        <v>717</v>
      </c>
      <c r="F191" s="68"/>
      <c r="G191" s="68"/>
      <c r="H191" s="68"/>
      <c r="I191" s="68"/>
      <c r="J191" s="68"/>
      <c r="K191" s="68">
        <v>10</v>
      </c>
    </row>
    <row r="192" spans="1:11">
      <c r="A192" s="65">
        <v>30</v>
      </c>
      <c r="B192" s="83" t="s">
        <v>901</v>
      </c>
      <c r="C192" s="68" t="s">
        <v>902</v>
      </c>
      <c r="D192" s="68" t="s">
        <v>903</v>
      </c>
      <c r="E192" s="67" t="s">
        <v>717</v>
      </c>
      <c r="F192" s="68"/>
      <c r="G192" s="68"/>
      <c r="H192" s="68"/>
      <c r="I192" s="68"/>
      <c r="J192" s="68"/>
      <c r="K192" s="68">
        <v>10</v>
      </c>
    </row>
    <row r="193" spans="1:11">
      <c r="A193" s="73">
        <v>1</v>
      </c>
      <c r="B193" s="66">
        <v>36023693</v>
      </c>
      <c r="C193" s="70">
        <v>36023693</v>
      </c>
      <c r="D193" s="64" t="s">
        <v>904</v>
      </c>
      <c r="E193" s="64" t="s">
        <v>26</v>
      </c>
      <c r="F193" s="65" t="s">
        <v>173</v>
      </c>
      <c r="G193" s="69" t="s">
        <v>905</v>
      </c>
      <c r="H193" s="60"/>
      <c r="I193" s="60"/>
      <c r="J193" s="60"/>
      <c r="K193" s="69">
        <v>10</v>
      </c>
    </row>
    <row r="194" spans="1:11">
      <c r="A194" s="73">
        <v>2</v>
      </c>
      <c r="B194" s="66">
        <v>36054844</v>
      </c>
      <c r="C194" s="70">
        <v>36054844</v>
      </c>
      <c r="D194" s="64" t="s">
        <v>906</v>
      </c>
      <c r="E194" s="64" t="s">
        <v>100</v>
      </c>
      <c r="F194" s="65" t="s">
        <v>173</v>
      </c>
      <c r="G194" s="69" t="s">
        <v>905</v>
      </c>
      <c r="H194" s="60"/>
      <c r="I194" s="60"/>
      <c r="J194" s="60"/>
      <c r="K194" s="69">
        <v>8</v>
      </c>
    </row>
    <row r="195" spans="1:11">
      <c r="A195" s="73">
        <v>3</v>
      </c>
      <c r="B195" s="68" t="s">
        <v>907</v>
      </c>
      <c r="C195" s="125">
        <v>36026061</v>
      </c>
      <c r="D195" s="64" t="s">
        <v>908</v>
      </c>
      <c r="E195" s="64" t="s">
        <v>697</v>
      </c>
      <c r="F195" s="68" t="s">
        <v>909</v>
      </c>
      <c r="G195" s="69" t="s">
        <v>905</v>
      </c>
      <c r="H195" s="60"/>
      <c r="I195" s="60"/>
      <c r="J195" s="60"/>
      <c r="K195" s="69">
        <v>8</v>
      </c>
    </row>
    <row r="196" spans="1:11">
      <c r="A196" s="73">
        <v>4</v>
      </c>
      <c r="B196" s="66" t="s">
        <v>910</v>
      </c>
      <c r="C196" s="70" t="s">
        <v>910</v>
      </c>
      <c r="D196" s="64" t="s">
        <v>911</v>
      </c>
      <c r="E196" s="64" t="s">
        <v>738</v>
      </c>
      <c r="F196" s="65" t="s">
        <v>173</v>
      </c>
      <c r="G196" s="69" t="s">
        <v>905</v>
      </c>
      <c r="H196" s="60"/>
      <c r="I196" s="60"/>
      <c r="J196" s="60"/>
      <c r="K196" s="69">
        <v>12.5</v>
      </c>
    </row>
    <row r="197" spans="1:11">
      <c r="A197" s="73">
        <v>5</v>
      </c>
      <c r="B197" s="66" t="s">
        <v>912</v>
      </c>
      <c r="C197" s="70" t="s">
        <v>912</v>
      </c>
      <c r="D197" s="64" t="s">
        <v>913</v>
      </c>
      <c r="E197" s="64" t="s">
        <v>914</v>
      </c>
      <c r="F197" s="65" t="s">
        <v>173</v>
      </c>
      <c r="G197" s="69" t="s">
        <v>905</v>
      </c>
      <c r="H197" s="60"/>
      <c r="I197" s="60"/>
      <c r="J197" s="60"/>
      <c r="K197" s="69">
        <v>13.5</v>
      </c>
    </row>
    <row r="198" spans="1:11">
      <c r="A198" s="73">
        <v>6</v>
      </c>
      <c r="B198" s="66" t="s">
        <v>915</v>
      </c>
      <c r="C198" s="70" t="s">
        <v>915</v>
      </c>
      <c r="D198" s="64" t="s">
        <v>916</v>
      </c>
      <c r="E198" s="64" t="s">
        <v>917</v>
      </c>
      <c r="F198" s="65" t="s">
        <v>173</v>
      </c>
      <c r="G198" s="69" t="s">
        <v>905</v>
      </c>
      <c r="H198" s="60"/>
      <c r="I198" s="60"/>
      <c r="J198" s="60"/>
      <c r="K198" s="69">
        <v>8</v>
      </c>
    </row>
    <row r="199" spans="1:11">
      <c r="A199" s="73">
        <v>7</v>
      </c>
      <c r="B199" s="70">
        <v>36034229</v>
      </c>
      <c r="C199" s="70">
        <v>36034229</v>
      </c>
      <c r="D199" s="64" t="s">
        <v>918</v>
      </c>
      <c r="E199" s="64" t="s">
        <v>52</v>
      </c>
      <c r="F199" s="68" t="s">
        <v>919</v>
      </c>
      <c r="G199" s="69" t="s">
        <v>905</v>
      </c>
      <c r="H199" s="60"/>
      <c r="I199" s="60"/>
      <c r="J199" s="60"/>
      <c r="K199" s="69">
        <v>12</v>
      </c>
    </row>
    <row r="200" spans="1:11">
      <c r="A200" s="73">
        <v>8</v>
      </c>
      <c r="B200" s="81" t="s">
        <v>920</v>
      </c>
      <c r="C200" s="81"/>
      <c r="D200" s="81" t="s">
        <v>520</v>
      </c>
      <c r="E200" s="81" t="s">
        <v>521</v>
      </c>
      <c r="F200" s="61" t="s">
        <v>921</v>
      </c>
      <c r="G200" s="69" t="s">
        <v>922</v>
      </c>
      <c r="H200" s="60"/>
      <c r="I200" s="60"/>
      <c r="J200" s="60"/>
      <c r="K200" s="69">
        <v>10</v>
      </c>
    </row>
    <row r="201" spans="1:11">
      <c r="A201" s="73">
        <v>9</v>
      </c>
      <c r="B201" s="68">
        <v>36061582</v>
      </c>
      <c r="C201" s="68"/>
      <c r="D201" s="68" t="s">
        <v>923</v>
      </c>
      <c r="E201" s="68" t="s">
        <v>924</v>
      </c>
      <c r="F201" s="68" t="s">
        <v>173</v>
      </c>
      <c r="G201" s="68" t="s">
        <v>925</v>
      </c>
      <c r="H201" s="60"/>
      <c r="I201" s="60"/>
      <c r="J201" s="60"/>
      <c r="K201" s="69">
        <v>10</v>
      </c>
    </row>
    <row r="202" spans="1:11">
      <c r="A202" s="73">
        <v>10</v>
      </c>
      <c r="B202" s="68" t="s">
        <v>926</v>
      </c>
      <c r="C202" s="68" t="s">
        <v>926</v>
      </c>
      <c r="D202" s="68" t="s">
        <v>927</v>
      </c>
      <c r="E202" s="68" t="s">
        <v>928</v>
      </c>
      <c r="F202" s="68" t="s">
        <v>173</v>
      </c>
      <c r="G202" s="68" t="s">
        <v>925</v>
      </c>
      <c r="H202" s="60"/>
      <c r="I202" s="60"/>
      <c r="J202" s="60"/>
      <c r="K202" s="69">
        <v>8</v>
      </c>
    </row>
    <row r="203" spans="1:11">
      <c r="A203" s="73">
        <v>11</v>
      </c>
      <c r="B203" s="68" t="s">
        <v>929</v>
      </c>
      <c r="C203" s="68" t="s">
        <v>929</v>
      </c>
      <c r="D203" s="68" t="s">
        <v>930</v>
      </c>
      <c r="E203" s="68" t="s">
        <v>931</v>
      </c>
      <c r="F203" s="68" t="s">
        <v>173</v>
      </c>
      <c r="G203" s="68" t="s">
        <v>925</v>
      </c>
      <c r="H203" s="60"/>
      <c r="I203" s="60"/>
      <c r="J203" s="60"/>
      <c r="K203" s="69">
        <v>10</v>
      </c>
    </row>
    <row r="204" spans="1:11">
      <c r="A204" s="73">
        <v>12</v>
      </c>
      <c r="B204" s="68" t="s">
        <v>932</v>
      </c>
      <c r="C204" s="69"/>
      <c r="D204" s="68" t="s">
        <v>933</v>
      </c>
      <c r="E204" s="68" t="s">
        <v>934</v>
      </c>
      <c r="F204" s="68"/>
      <c r="G204" s="68" t="s">
        <v>935</v>
      </c>
      <c r="H204" s="60"/>
      <c r="I204" s="60"/>
      <c r="J204" s="60"/>
      <c r="K204" s="69">
        <v>10</v>
      </c>
    </row>
    <row r="205" spans="1:11">
      <c r="A205" s="73">
        <v>13</v>
      </c>
      <c r="B205" s="68" t="s">
        <v>936</v>
      </c>
      <c r="C205" s="69"/>
      <c r="D205" s="68" t="s">
        <v>937</v>
      </c>
      <c r="E205" s="68" t="s">
        <v>938</v>
      </c>
      <c r="F205" s="68"/>
      <c r="G205" s="68" t="s">
        <v>935</v>
      </c>
      <c r="H205" s="60"/>
      <c r="I205" s="60"/>
      <c r="J205" s="60"/>
      <c r="K205" s="69">
        <v>10</v>
      </c>
    </row>
    <row r="206" spans="1:11">
      <c r="A206" s="73">
        <v>14</v>
      </c>
      <c r="B206" s="68" t="s">
        <v>939</v>
      </c>
      <c r="C206" s="69"/>
      <c r="D206" s="68" t="s">
        <v>940</v>
      </c>
      <c r="E206" s="68" t="s">
        <v>941</v>
      </c>
      <c r="F206" s="68"/>
      <c r="G206" s="68" t="s">
        <v>935</v>
      </c>
      <c r="H206" s="60"/>
      <c r="I206" s="60"/>
      <c r="J206" s="60"/>
      <c r="K206" s="69">
        <v>10</v>
      </c>
    </row>
    <row r="207" spans="1:11">
      <c r="A207" s="73">
        <v>15</v>
      </c>
      <c r="B207" s="68" t="s">
        <v>942</v>
      </c>
      <c r="C207" s="69"/>
      <c r="D207" s="68" t="s">
        <v>943</v>
      </c>
      <c r="E207" s="68" t="s">
        <v>944</v>
      </c>
      <c r="F207" s="68"/>
      <c r="G207" s="68" t="s">
        <v>935</v>
      </c>
      <c r="H207" s="60"/>
      <c r="I207" s="60"/>
      <c r="J207" s="60"/>
      <c r="K207" s="69">
        <v>11</v>
      </c>
    </row>
    <row r="208" spans="1:11">
      <c r="A208" s="73">
        <v>16</v>
      </c>
      <c r="B208" s="68" t="s">
        <v>945</v>
      </c>
      <c r="C208" s="69"/>
      <c r="D208" s="68" t="s">
        <v>946</v>
      </c>
      <c r="E208" s="68" t="s">
        <v>947</v>
      </c>
      <c r="F208" s="68"/>
      <c r="G208" s="68" t="s">
        <v>935</v>
      </c>
      <c r="H208" s="60"/>
      <c r="I208" s="60"/>
      <c r="J208" s="60"/>
      <c r="K208" s="69">
        <v>11</v>
      </c>
    </row>
    <row r="209" spans="1:11">
      <c r="A209" s="73">
        <v>17</v>
      </c>
      <c r="B209" s="68" t="s">
        <v>948</v>
      </c>
      <c r="C209" s="69"/>
      <c r="D209" s="68" t="s">
        <v>949</v>
      </c>
      <c r="E209" s="68" t="s">
        <v>950</v>
      </c>
      <c r="F209" s="68"/>
      <c r="G209" s="68" t="s">
        <v>935</v>
      </c>
      <c r="H209" s="60"/>
      <c r="I209" s="60"/>
      <c r="J209" s="60"/>
      <c r="K209" s="69">
        <v>12</v>
      </c>
    </row>
    <row r="210" spans="1:11">
      <c r="A210" s="73">
        <v>18</v>
      </c>
      <c r="B210" s="68" t="s">
        <v>951</v>
      </c>
      <c r="C210" s="69"/>
      <c r="D210" s="68" t="s">
        <v>952</v>
      </c>
      <c r="E210" s="68" t="s">
        <v>953</v>
      </c>
      <c r="F210" s="68"/>
      <c r="G210" s="68" t="s">
        <v>935</v>
      </c>
      <c r="H210" s="60"/>
      <c r="I210" s="60"/>
      <c r="J210" s="60"/>
      <c r="K210" s="69">
        <v>12</v>
      </c>
    </row>
    <row r="211" spans="1:11">
      <c r="A211" s="73">
        <v>19</v>
      </c>
      <c r="B211" s="68" t="s">
        <v>954</v>
      </c>
      <c r="C211" s="69"/>
      <c r="D211" s="68" t="s">
        <v>955</v>
      </c>
      <c r="E211" s="68" t="s">
        <v>956</v>
      </c>
      <c r="F211" s="68"/>
      <c r="G211" s="68" t="s">
        <v>935</v>
      </c>
      <c r="H211" s="60"/>
      <c r="I211" s="60"/>
      <c r="J211" s="60"/>
      <c r="K211" s="69">
        <v>12</v>
      </c>
    </row>
    <row r="212" spans="1:11">
      <c r="A212" s="73">
        <v>20</v>
      </c>
      <c r="B212" s="68" t="s">
        <v>957</v>
      </c>
      <c r="C212" s="69"/>
      <c r="D212" s="68" t="s">
        <v>958</v>
      </c>
      <c r="E212" s="68" t="s">
        <v>959</v>
      </c>
      <c r="F212" s="68"/>
      <c r="G212" s="68" t="s">
        <v>935</v>
      </c>
      <c r="H212" s="60"/>
      <c r="I212" s="60"/>
      <c r="J212" s="60"/>
      <c r="K212" s="69">
        <v>12.5</v>
      </c>
    </row>
    <row r="213" spans="1:11">
      <c r="A213" s="73">
        <v>21</v>
      </c>
      <c r="B213" s="68" t="s">
        <v>960</v>
      </c>
      <c r="C213" s="69"/>
      <c r="D213" s="68" t="s">
        <v>961</v>
      </c>
      <c r="E213" s="68" t="s">
        <v>962</v>
      </c>
      <c r="F213" s="68"/>
      <c r="G213" s="68" t="s">
        <v>922</v>
      </c>
      <c r="H213" s="60"/>
      <c r="I213" s="60"/>
      <c r="J213" s="60"/>
      <c r="K213" s="69">
        <v>12.5</v>
      </c>
    </row>
    <row r="214" spans="1:11">
      <c r="A214" s="73">
        <v>22</v>
      </c>
      <c r="B214" s="68" t="s">
        <v>963</v>
      </c>
      <c r="C214" s="69"/>
      <c r="D214" s="68" t="s">
        <v>347</v>
      </c>
      <c r="E214" s="68" t="s">
        <v>964</v>
      </c>
      <c r="F214" s="68"/>
      <c r="G214" s="68" t="s">
        <v>935</v>
      </c>
      <c r="H214" s="60"/>
      <c r="I214" s="60"/>
      <c r="J214" s="60"/>
      <c r="K214" s="69">
        <v>13.5</v>
      </c>
    </row>
    <row r="215" spans="1:11">
      <c r="A215" s="73">
        <v>23</v>
      </c>
      <c r="B215" s="68" t="s">
        <v>965</v>
      </c>
      <c r="C215" s="68"/>
      <c r="D215" s="68" t="s">
        <v>966</v>
      </c>
      <c r="E215" s="68" t="s">
        <v>76</v>
      </c>
      <c r="F215" s="68"/>
      <c r="G215" s="68" t="s">
        <v>967</v>
      </c>
      <c r="H215" s="60"/>
      <c r="I215" s="60"/>
      <c r="J215" s="60"/>
      <c r="K215" s="69">
        <v>14</v>
      </c>
    </row>
    <row r="216" spans="1:11">
      <c r="A216" s="73">
        <v>24</v>
      </c>
      <c r="B216" s="68" t="s">
        <v>968</v>
      </c>
      <c r="C216" s="69"/>
      <c r="D216" s="68" t="s">
        <v>398</v>
      </c>
      <c r="E216" s="68" t="s">
        <v>969</v>
      </c>
      <c r="F216" s="68"/>
      <c r="G216" s="68" t="s">
        <v>935</v>
      </c>
      <c r="H216" s="60"/>
      <c r="I216" s="60"/>
      <c r="J216" s="60"/>
      <c r="K216" s="69">
        <v>14.5</v>
      </c>
    </row>
    <row r="217" spans="1:11">
      <c r="A217" s="73">
        <v>25</v>
      </c>
      <c r="B217" s="68" t="s">
        <v>970</v>
      </c>
      <c r="C217" s="69"/>
      <c r="D217" s="68" t="s">
        <v>971</v>
      </c>
      <c r="E217" s="68" t="s">
        <v>972</v>
      </c>
      <c r="F217" s="68"/>
      <c r="G217" s="68" t="s">
        <v>967</v>
      </c>
      <c r="H217" s="60"/>
      <c r="I217" s="60"/>
      <c r="J217" s="60"/>
      <c r="K217" s="69">
        <v>14.5</v>
      </c>
    </row>
    <row r="218" spans="1:11">
      <c r="A218" s="73">
        <v>26</v>
      </c>
      <c r="B218" s="68" t="s">
        <v>973</v>
      </c>
      <c r="C218" s="69"/>
      <c r="D218" s="68" t="s">
        <v>747</v>
      </c>
      <c r="E218" s="68" t="s">
        <v>974</v>
      </c>
      <c r="F218" s="68"/>
      <c r="G218" s="68" t="s">
        <v>935</v>
      </c>
      <c r="H218" s="60"/>
      <c r="I218" s="60"/>
      <c r="J218" s="60"/>
      <c r="K218" s="69">
        <v>15</v>
      </c>
    </row>
    <row r="219" spans="1:11">
      <c r="A219" s="73">
        <v>27</v>
      </c>
      <c r="B219" s="68" t="s">
        <v>975</v>
      </c>
      <c r="C219" s="69"/>
      <c r="D219" s="68" t="s">
        <v>976</v>
      </c>
      <c r="E219" s="68" t="s">
        <v>738</v>
      </c>
      <c r="F219" s="68"/>
      <c r="G219" s="68" t="s">
        <v>935</v>
      </c>
      <c r="H219" s="60"/>
      <c r="I219" s="60"/>
      <c r="J219" s="60"/>
      <c r="K219" s="69">
        <v>16</v>
      </c>
    </row>
    <row r="220" spans="1:11">
      <c r="A220" s="73">
        <v>28</v>
      </c>
      <c r="B220" s="68" t="s">
        <v>977</v>
      </c>
      <c r="C220" s="69"/>
      <c r="D220" s="68" t="s">
        <v>978</v>
      </c>
      <c r="E220" s="68" t="s">
        <v>979</v>
      </c>
      <c r="F220" s="68"/>
      <c r="G220" s="68" t="s">
        <v>935</v>
      </c>
      <c r="H220" s="60"/>
      <c r="I220" s="60"/>
      <c r="J220" s="60"/>
      <c r="K220" s="69">
        <v>8</v>
      </c>
    </row>
    <row r="221" spans="1:11">
      <c r="A221" s="73">
        <v>29</v>
      </c>
      <c r="B221" s="68" t="s">
        <v>980</v>
      </c>
      <c r="C221" s="69"/>
      <c r="D221" s="68" t="s">
        <v>981</v>
      </c>
      <c r="E221" s="68" t="s">
        <v>982</v>
      </c>
      <c r="F221" s="68"/>
      <c r="G221" s="68" t="s">
        <v>935</v>
      </c>
      <c r="H221" s="60"/>
      <c r="I221" s="60"/>
      <c r="J221" s="60"/>
      <c r="K221" s="69">
        <v>8</v>
      </c>
    </row>
    <row r="222" spans="1:11">
      <c r="A222" s="73">
        <v>30</v>
      </c>
      <c r="B222" s="68" t="s">
        <v>983</v>
      </c>
      <c r="C222" s="69"/>
      <c r="D222" s="68" t="s">
        <v>984</v>
      </c>
      <c r="E222" s="68" t="s">
        <v>985</v>
      </c>
      <c r="F222" s="68"/>
      <c r="G222" s="68" t="s">
        <v>935</v>
      </c>
      <c r="H222" s="60"/>
      <c r="I222" s="60"/>
      <c r="J222" s="60"/>
      <c r="K222" s="69">
        <v>8</v>
      </c>
    </row>
    <row r="223" spans="1:11">
      <c r="A223" s="73">
        <v>31</v>
      </c>
      <c r="B223" s="68" t="s">
        <v>986</v>
      </c>
      <c r="C223" s="69"/>
      <c r="D223" s="68" t="s">
        <v>987</v>
      </c>
      <c r="E223" s="68" t="s">
        <v>988</v>
      </c>
      <c r="F223" s="68"/>
      <c r="G223" s="68" t="s">
        <v>967</v>
      </c>
      <c r="H223" s="60"/>
      <c r="I223" s="60"/>
      <c r="J223" s="60"/>
      <c r="K223" s="69">
        <v>8</v>
      </c>
    </row>
    <row r="224" spans="1:11">
      <c r="A224" s="73">
        <v>32</v>
      </c>
      <c r="B224" s="68" t="s">
        <v>989</v>
      </c>
      <c r="C224" s="69"/>
      <c r="D224" s="68" t="s">
        <v>990</v>
      </c>
      <c r="E224" s="68" t="s">
        <v>87</v>
      </c>
      <c r="F224" s="68"/>
      <c r="G224" s="68" t="s">
        <v>935</v>
      </c>
      <c r="H224" s="60"/>
      <c r="I224" s="60"/>
      <c r="J224" s="60"/>
      <c r="K224" s="69">
        <v>8</v>
      </c>
    </row>
    <row r="225" spans="1:11">
      <c r="A225" s="73">
        <v>33</v>
      </c>
      <c r="B225" s="68" t="s">
        <v>991</v>
      </c>
      <c r="C225" s="69"/>
      <c r="D225" s="68" t="s">
        <v>992</v>
      </c>
      <c r="E225" s="68" t="s">
        <v>993</v>
      </c>
      <c r="F225" s="68"/>
      <c r="G225" s="68" t="s">
        <v>935</v>
      </c>
      <c r="H225" s="60"/>
      <c r="I225" s="60"/>
      <c r="J225" s="60"/>
      <c r="K225" s="69">
        <v>8</v>
      </c>
    </row>
    <row r="226" spans="1:11">
      <c r="A226" s="73">
        <v>34</v>
      </c>
      <c r="B226" s="68" t="s">
        <v>994</v>
      </c>
      <c r="C226" s="69"/>
      <c r="D226" s="68" t="s">
        <v>995</v>
      </c>
      <c r="E226" s="68" t="s">
        <v>985</v>
      </c>
      <c r="F226" s="68"/>
      <c r="G226" s="68" t="s">
        <v>935</v>
      </c>
      <c r="H226" s="60"/>
      <c r="I226" s="60"/>
      <c r="J226" s="60"/>
      <c r="K226" s="69">
        <v>8</v>
      </c>
    </row>
    <row r="227" spans="1:11">
      <c r="A227" s="73">
        <v>35</v>
      </c>
      <c r="B227" s="68" t="s">
        <v>996</v>
      </c>
      <c r="C227" s="69"/>
      <c r="D227" s="68" t="s">
        <v>997</v>
      </c>
      <c r="E227" s="68" t="s">
        <v>969</v>
      </c>
      <c r="F227" s="68"/>
      <c r="G227" s="68" t="s">
        <v>935</v>
      </c>
      <c r="H227" s="60"/>
      <c r="I227" s="60"/>
      <c r="J227" s="60"/>
      <c r="K227" s="69">
        <v>8</v>
      </c>
    </row>
    <row r="228" spans="1:11">
      <c r="A228" s="73">
        <v>36</v>
      </c>
      <c r="B228" s="68" t="s">
        <v>998</v>
      </c>
      <c r="C228" s="69"/>
      <c r="D228" s="68" t="s">
        <v>999</v>
      </c>
      <c r="E228" s="68" t="s">
        <v>1000</v>
      </c>
      <c r="F228" s="68"/>
      <c r="G228" s="68" t="s">
        <v>967</v>
      </c>
      <c r="H228" s="60"/>
      <c r="I228" s="60"/>
      <c r="J228" s="60"/>
      <c r="K228" s="69">
        <v>8</v>
      </c>
    </row>
    <row r="229" spans="1:11">
      <c r="A229" s="73">
        <v>37</v>
      </c>
      <c r="B229" s="68" t="s">
        <v>1001</v>
      </c>
      <c r="C229" s="69"/>
      <c r="D229" s="68" t="s">
        <v>1002</v>
      </c>
      <c r="E229" s="68" t="s">
        <v>1003</v>
      </c>
      <c r="F229" s="68"/>
      <c r="G229" s="68" t="s">
        <v>935</v>
      </c>
      <c r="H229" s="60"/>
      <c r="I229" s="60"/>
      <c r="J229" s="60"/>
      <c r="K229" s="69">
        <v>8</v>
      </c>
    </row>
    <row r="230" spans="1:11">
      <c r="A230" s="98">
        <v>38</v>
      </c>
      <c r="B230" s="124" t="s">
        <v>1004</v>
      </c>
      <c r="C230" s="122"/>
      <c r="D230" s="124" t="s">
        <v>1005</v>
      </c>
      <c r="E230" s="124" t="s">
        <v>738</v>
      </c>
      <c r="F230" s="124"/>
      <c r="G230" s="124" t="s">
        <v>935</v>
      </c>
      <c r="H230" s="60"/>
      <c r="I230" s="60"/>
      <c r="J230" s="60"/>
      <c r="K230" s="122">
        <v>8</v>
      </c>
    </row>
    <row r="231" spans="1:11">
      <c r="A231" s="98">
        <v>38</v>
      </c>
      <c r="B231" s="71">
        <v>36038367</v>
      </c>
      <c r="C231" s="69" t="s">
        <v>1006</v>
      </c>
      <c r="D231" s="69" t="s">
        <v>1007</v>
      </c>
      <c r="E231" s="69" t="s">
        <v>717</v>
      </c>
      <c r="F231" s="69">
        <v>2</v>
      </c>
      <c r="G231" s="69">
        <v>0</v>
      </c>
      <c r="H231" s="69">
        <v>10</v>
      </c>
      <c r="I231" s="69"/>
      <c r="J231" s="69"/>
      <c r="K231" s="69">
        <v>14</v>
      </c>
    </row>
    <row r="232" spans="1:11">
      <c r="A232" s="98">
        <v>38</v>
      </c>
      <c r="B232" s="69" t="s">
        <v>1008</v>
      </c>
      <c r="C232" s="69" t="s">
        <v>1009</v>
      </c>
      <c r="D232" s="69" t="s">
        <v>1010</v>
      </c>
      <c r="E232" s="69" t="s">
        <v>717</v>
      </c>
      <c r="F232" s="69"/>
      <c r="G232" s="69"/>
      <c r="H232" s="69"/>
      <c r="I232" s="69"/>
      <c r="J232" s="69"/>
      <c r="K232" s="69">
        <v>15</v>
      </c>
    </row>
    <row r="233" spans="1:11">
      <c r="A233" s="98">
        <v>38</v>
      </c>
      <c r="B233" s="66" t="s">
        <v>1011</v>
      </c>
      <c r="C233" s="64" t="s">
        <v>1012</v>
      </c>
      <c r="D233" s="64" t="s">
        <v>1013</v>
      </c>
      <c r="E233" s="69" t="s">
        <v>717</v>
      </c>
      <c r="F233" s="68"/>
      <c r="G233" s="68"/>
      <c r="H233" s="68"/>
      <c r="I233" s="68"/>
      <c r="J233" s="68"/>
      <c r="K233" s="74">
        <v>12</v>
      </c>
    </row>
    <row r="234" spans="1:11">
      <c r="A234" s="98">
        <v>38</v>
      </c>
      <c r="B234" s="70" t="s">
        <v>1014</v>
      </c>
      <c r="C234" s="68" t="s">
        <v>1015</v>
      </c>
      <c r="D234" s="68" t="s">
        <v>1016</v>
      </c>
      <c r="E234" s="74" t="s">
        <v>1017</v>
      </c>
      <c r="F234" s="75">
        <v>3</v>
      </c>
      <c r="G234" s="75">
        <v>1</v>
      </c>
      <c r="H234" s="75">
        <v>4.5</v>
      </c>
      <c r="I234" s="75">
        <v>4.5</v>
      </c>
      <c r="J234" s="69"/>
      <c r="K234" s="68">
        <v>13</v>
      </c>
    </row>
    <row r="235" spans="1:11">
      <c r="A235" s="98">
        <v>38</v>
      </c>
      <c r="B235" s="70" t="s">
        <v>1018</v>
      </c>
      <c r="C235" s="68" t="s">
        <v>1019</v>
      </c>
      <c r="D235" s="68" t="s">
        <v>246</v>
      </c>
      <c r="E235" s="74" t="s">
        <v>1017</v>
      </c>
      <c r="F235" s="75">
        <v>3</v>
      </c>
      <c r="G235" s="75">
        <v>1</v>
      </c>
      <c r="H235" s="75">
        <v>4.5</v>
      </c>
      <c r="I235" s="75">
        <v>4.5</v>
      </c>
      <c r="J235" s="69"/>
      <c r="K235" s="68">
        <v>13</v>
      </c>
    </row>
    <row r="236" spans="1:11">
      <c r="A236" s="98">
        <v>38</v>
      </c>
      <c r="B236" s="69" t="s">
        <v>1020</v>
      </c>
      <c r="C236" s="69" t="s">
        <v>1021</v>
      </c>
      <c r="D236" s="69" t="s">
        <v>1022</v>
      </c>
      <c r="E236" s="69" t="s">
        <v>1017</v>
      </c>
      <c r="F236" s="69">
        <v>3</v>
      </c>
      <c r="G236" s="69">
        <v>1</v>
      </c>
      <c r="H236" s="69">
        <v>4.5</v>
      </c>
      <c r="I236" s="69">
        <v>4.5</v>
      </c>
      <c r="J236" s="69"/>
      <c r="K236" s="69">
        <v>13</v>
      </c>
    </row>
    <row r="237" spans="1:11">
      <c r="A237" s="98">
        <v>38</v>
      </c>
      <c r="B237" s="70" t="s">
        <v>1023</v>
      </c>
      <c r="C237" s="68" t="s">
        <v>1024</v>
      </c>
      <c r="D237" s="68" t="s">
        <v>1025</v>
      </c>
      <c r="E237" s="74" t="s">
        <v>1017</v>
      </c>
      <c r="F237" s="75">
        <v>3</v>
      </c>
      <c r="G237" s="75">
        <v>1</v>
      </c>
      <c r="H237" s="75">
        <v>4.5</v>
      </c>
      <c r="I237" s="75">
        <v>4.5</v>
      </c>
      <c r="J237" s="69"/>
      <c r="K237" s="68">
        <v>13</v>
      </c>
    </row>
    <row r="238" spans="1:11">
      <c r="A238" s="98">
        <v>38</v>
      </c>
      <c r="B238" s="69"/>
      <c r="C238" s="69" t="s">
        <v>1026</v>
      </c>
      <c r="D238" s="69" t="s">
        <v>1027</v>
      </c>
      <c r="E238" s="74" t="s">
        <v>1017</v>
      </c>
      <c r="F238" s="69"/>
      <c r="G238" s="69"/>
      <c r="H238" s="69"/>
      <c r="I238" s="69"/>
      <c r="J238" s="69"/>
      <c r="K238" s="69">
        <v>10</v>
      </c>
    </row>
    <row r="239" spans="1:11">
      <c r="A239" s="65">
        <v>1</v>
      </c>
      <c r="B239" s="70">
        <v>36026277</v>
      </c>
      <c r="C239" s="68" t="s">
        <v>454</v>
      </c>
      <c r="D239" s="68" t="s">
        <v>372</v>
      </c>
      <c r="E239" s="74" t="s">
        <v>455</v>
      </c>
      <c r="F239" s="68">
        <v>5</v>
      </c>
      <c r="G239" s="68">
        <v>2</v>
      </c>
      <c r="H239" s="68">
        <v>8</v>
      </c>
      <c r="I239" s="68"/>
      <c r="J239" s="68"/>
      <c r="K239" s="68">
        <v>15</v>
      </c>
    </row>
    <row r="240" spans="1:11">
      <c r="A240" s="65">
        <v>2</v>
      </c>
      <c r="B240" s="70" t="s">
        <v>456</v>
      </c>
      <c r="C240" s="68" t="s">
        <v>457</v>
      </c>
      <c r="D240" s="68" t="s">
        <v>458</v>
      </c>
      <c r="E240" s="74" t="s">
        <v>455</v>
      </c>
      <c r="F240" s="68">
        <v>5</v>
      </c>
      <c r="G240" s="68"/>
      <c r="H240" s="68"/>
      <c r="I240" s="68"/>
      <c r="J240" s="68"/>
      <c r="K240" s="68">
        <v>5</v>
      </c>
    </row>
    <row r="241" spans="1:11">
      <c r="A241" s="65">
        <v>3</v>
      </c>
      <c r="B241" s="70">
        <v>36030167</v>
      </c>
      <c r="C241" s="68" t="s">
        <v>459</v>
      </c>
      <c r="D241" s="68" t="s">
        <v>460</v>
      </c>
      <c r="E241" s="74" t="s">
        <v>455</v>
      </c>
      <c r="F241" s="68">
        <v>5</v>
      </c>
      <c r="G241" s="68">
        <v>3</v>
      </c>
      <c r="H241" s="68">
        <v>8.5</v>
      </c>
      <c r="I241" s="68"/>
      <c r="J241" s="68"/>
      <c r="K241" s="68">
        <v>16.5</v>
      </c>
    </row>
    <row r="242" spans="1:11">
      <c r="A242" s="65">
        <v>4</v>
      </c>
      <c r="B242" s="70">
        <v>36023144</v>
      </c>
      <c r="C242" s="68" t="s">
        <v>398</v>
      </c>
      <c r="D242" s="68" t="s">
        <v>461</v>
      </c>
      <c r="E242" s="74" t="s">
        <v>455</v>
      </c>
      <c r="F242" s="68" t="s">
        <v>1028</v>
      </c>
      <c r="G242" s="68"/>
      <c r="H242" s="68"/>
      <c r="I242" s="68"/>
      <c r="J242" s="68"/>
      <c r="K242" s="68">
        <v>0</v>
      </c>
    </row>
    <row r="243" spans="1:11">
      <c r="A243" s="65">
        <v>5</v>
      </c>
      <c r="B243" s="70" t="s">
        <v>462</v>
      </c>
      <c r="C243" s="68" t="s">
        <v>463</v>
      </c>
      <c r="D243" s="68" t="s">
        <v>395</v>
      </c>
      <c r="E243" s="74" t="s">
        <v>455</v>
      </c>
      <c r="F243" s="68">
        <v>5</v>
      </c>
      <c r="G243" s="68">
        <v>2</v>
      </c>
      <c r="H243" s="68">
        <v>0</v>
      </c>
      <c r="I243" s="68"/>
      <c r="J243" s="68"/>
      <c r="K243" s="68">
        <v>7</v>
      </c>
    </row>
    <row r="244" spans="1:11">
      <c r="A244" s="65">
        <v>6</v>
      </c>
      <c r="B244" s="70">
        <v>36050881</v>
      </c>
      <c r="C244" s="68" t="s">
        <v>436</v>
      </c>
      <c r="D244" s="68" t="s">
        <v>15</v>
      </c>
      <c r="E244" s="74" t="s">
        <v>455</v>
      </c>
      <c r="F244" s="68" t="s">
        <v>1029</v>
      </c>
      <c r="G244" s="68"/>
      <c r="H244" s="75"/>
      <c r="I244" s="75"/>
      <c r="J244" s="75"/>
      <c r="K244" s="68">
        <v>0</v>
      </c>
    </row>
    <row r="245" spans="1:11">
      <c r="A245" s="65">
        <v>7</v>
      </c>
      <c r="B245" s="70">
        <v>36026638</v>
      </c>
      <c r="C245" s="68" t="s">
        <v>464</v>
      </c>
      <c r="D245" s="68" t="s">
        <v>234</v>
      </c>
      <c r="E245" s="74" t="s">
        <v>455</v>
      </c>
      <c r="F245" s="68">
        <v>5</v>
      </c>
      <c r="G245" s="68">
        <v>2</v>
      </c>
      <c r="H245" s="68">
        <v>4.5</v>
      </c>
      <c r="I245" s="68"/>
      <c r="J245" s="68"/>
      <c r="K245" s="68">
        <v>11.5</v>
      </c>
    </row>
    <row r="246" spans="1:11">
      <c r="A246" s="65">
        <v>8</v>
      </c>
      <c r="B246" s="70" t="s">
        <v>465</v>
      </c>
      <c r="C246" s="68" t="s">
        <v>466</v>
      </c>
      <c r="D246" s="68" t="s">
        <v>467</v>
      </c>
      <c r="E246" s="74" t="s">
        <v>455</v>
      </c>
      <c r="F246" s="68">
        <v>5</v>
      </c>
      <c r="G246" s="68">
        <v>2</v>
      </c>
      <c r="H246" s="68">
        <v>5</v>
      </c>
      <c r="I246" s="68"/>
      <c r="J246" s="68"/>
      <c r="K246" s="68">
        <v>12</v>
      </c>
    </row>
    <row r="247" spans="1:11">
      <c r="A247" s="65">
        <v>9</v>
      </c>
      <c r="B247" s="70" t="s">
        <v>468</v>
      </c>
      <c r="C247" s="68" t="s">
        <v>469</v>
      </c>
      <c r="D247" s="68" t="s">
        <v>470</v>
      </c>
      <c r="E247" s="74" t="s">
        <v>455</v>
      </c>
      <c r="F247" s="68">
        <v>5</v>
      </c>
      <c r="G247" s="68">
        <v>2</v>
      </c>
      <c r="H247" s="68">
        <v>6</v>
      </c>
      <c r="I247" s="68"/>
      <c r="J247" s="68"/>
      <c r="K247" s="68">
        <v>13</v>
      </c>
    </row>
    <row r="248" spans="1:11">
      <c r="A248" s="65">
        <v>10</v>
      </c>
      <c r="B248" s="68" t="s">
        <v>471</v>
      </c>
      <c r="C248" s="68" t="s">
        <v>472</v>
      </c>
      <c r="D248" s="68" t="s">
        <v>40</v>
      </c>
      <c r="E248" s="74" t="s">
        <v>455</v>
      </c>
      <c r="F248" s="68">
        <v>5</v>
      </c>
      <c r="G248" s="68">
        <v>2</v>
      </c>
      <c r="H248" s="68">
        <v>2.5</v>
      </c>
      <c r="I248" s="68"/>
      <c r="J248" s="68"/>
      <c r="K248" s="68">
        <v>9.5</v>
      </c>
    </row>
    <row r="249" spans="1:11">
      <c r="A249" s="65">
        <v>11</v>
      </c>
      <c r="B249" s="70">
        <v>36051104</v>
      </c>
      <c r="C249" s="68" t="s">
        <v>473</v>
      </c>
      <c r="D249" s="68" t="s">
        <v>441</v>
      </c>
      <c r="E249" s="74" t="s">
        <v>455</v>
      </c>
      <c r="F249" s="68">
        <v>5</v>
      </c>
      <c r="G249" s="68">
        <v>2</v>
      </c>
      <c r="H249" s="68">
        <v>4</v>
      </c>
      <c r="I249" s="68"/>
      <c r="J249" s="68"/>
      <c r="K249" s="68">
        <v>11</v>
      </c>
    </row>
    <row r="250" spans="1:11">
      <c r="A250" s="65">
        <v>12</v>
      </c>
      <c r="B250" s="70" t="s">
        <v>474</v>
      </c>
      <c r="C250" s="68" t="s">
        <v>475</v>
      </c>
      <c r="D250" s="68" t="s">
        <v>476</v>
      </c>
      <c r="E250" s="74" t="s">
        <v>455</v>
      </c>
      <c r="F250" s="68" t="s">
        <v>1028</v>
      </c>
      <c r="G250" s="68"/>
      <c r="H250" s="68"/>
      <c r="I250" s="68"/>
      <c r="J250" s="68"/>
      <c r="K250" s="68">
        <v>0</v>
      </c>
    </row>
    <row r="251" spans="1:11">
      <c r="A251" s="65">
        <v>13</v>
      </c>
      <c r="B251" s="70">
        <v>36026613</v>
      </c>
      <c r="C251" s="68" t="s">
        <v>421</v>
      </c>
      <c r="D251" s="68" t="s">
        <v>422</v>
      </c>
      <c r="E251" s="74" t="s">
        <v>455</v>
      </c>
      <c r="F251" s="68" t="s">
        <v>1028</v>
      </c>
      <c r="G251" s="68"/>
      <c r="H251" s="68"/>
      <c r="I251" s="68"/>
      <c r="J251" s="68"/>
      <c r="K251" s="68">
        <v>0</v>
      </c>
    </row>
    <row r="252" spans="1:11">
      <c r="A252" s="65">
        <v>14</v>
      </c>
      <c r="B252" s="66" t="s">
        <v>477</v>
      </c>
      <c r="C252" s="64" t="s">
        <v>160</v>
      </c>
      <c r="D252" s="64" t="s">
        <v>478</v>
      </c>
      <c r="E252" s="65" t="s">
        <v>455</v>
      </c>
      <c r="F252" s="68" t="s">
        <v>1028</v>
      </c>
      <c r="G252" s="68"/>
      <c r="H252" s="68"/>
      <c r="I252" s="68"/>
      <c r="J252" s="68"/>
      <c r="K252" s="68">
        <v>0</v>
      </c>
    </row>
    <row r="253" spans="1:11">
      <c r="A253" s="65">
        <v>15</v>
      </c>
      <c r="B253" s="70">
        <v>36037567</v>
      </c>
      <c r="C253" s="68" t="s">
        <v>479</v>
      </c>
      <c r="D253" s="68" t="s">
        <v>480</v>
      </c>
      <c r="E253" s="74" t="s">
        <v>455</v>
      </c>
      <c r="F253" s="68">
        <v>5</v>
      </c>
      <c r="G253" s="68">
        <v>2</v>
      </c>
      <c r="H253" s="68">
        <v>2</v>
      </c>
      <c r="I253" s="68"/>
      <c r="J253" s="68"/>
      <c r="K253" s="68">
        <v>9</v>
      </c>
    </row>
    <row r="254" spans="1:11">
      <c r="A254" s="65">
        <v>16</v>
      </c>
      <c r="B254" s="70">
        <v>36025656</v>
      </c>
      <c r="C254" s="68" t="s">
        <v>481</v>
      </c>
      <c r="D254" s="68" t="s">
        <v>482</v>
      </c>
      <c r="E254" s="74" t="s">
        <v>455</v>
      </c>
      <c r="F254" s="68">
        <v>5</v>
      </c>
      <c r="G254" s="68">
        <v>2</v>
      </c>
      <c r="H254" s="68">
        <v>2</v>
      </c>
      <c r="I254" s="68"/>
      <c r="J254" s="68"/>
      <c r="K254" s="68">
        <v>9</v>
      </c>
    </row>
    <row r="255" spans="1:11">
      <c r="A255" s="65">
        <v>17</v>
      </c>
      <c r="B255" s="68" t="s">
        <v>483</v>
      </c>
      <c r="C255" s="68" t="s">
        <v>484</v>
      </c>
      <c r="D255" s="68" t="s">
        <v>485</v>
      </c>
      <c r="E255" s="74" t="s">
        <v>455</v>
      </c>
      <c r="F255" s="68">
        <v>5</v>
      </c>
      <c r="G255" s="68">
        <v>2</v>
      </c>
      <c r="H255" s="68">
        <v>0</v>
      </c>
      <c r="I255" s="68"/>
      <c r="J255" s="68"/>
      <c r="K255" s="68">
        <v>7</v>
      </c>
    </row>
    <row r="256" spans="1:11">
      <c r="A256" s="65">
        <v>18</v>
      </c>
      <c r="B256" s="70">
        <v>36028389</v>
      </c>
      <c r="C256" s="68" t="s">
        <v>486</v>
      </c>
      <c r="D256" s="68" t="s">
        <v>57</v>
      </c>
      <c r="E256" s="74" t="s">
        <v>455</v>
      </c>
      <c r="F256" s="68">
        <v>5</v>
      </c>
      <c r="G256" s="68">
        <v>3</v>
      </c>
      <c r="H256" s="68">
        <v>6</v>
      </c>
      <c r="I256" s="68"/>
      <c r="J256" s="68"/>
      <c r="K256" s="68">
        <v>14</v>
      </c>
    </row>
    <row r="257" spans="1:11">
      <c r="A257" s="65">
        <v>19</v>
      </c>
      <c r="B257" s="70">
        <v>36037534</v>
      </c>
      <c r="C257" s="68" t="s">
        <v>487</v>
      </c>
      <c r="D257" s="68" t="s">
        <v>488</v>
      </c>
      <c r="E257" s="74" t="s">
        <v>455</v>
      </c>
      <c r="F257" s="68">
        <v>5</v>
      </c>
      <c r="G257" s="68">
        <v>0</v>
      </c>
      <c r="H257" s="68"/>
      <c r="I257" s="68"/>
      <c r="J257" s="68"/>
      <c r="K257" s="68">
        <v>5</v>
      </c>
    </row>
    <row r="258" spans="1:11">
      <c r="A258" s="65">
        <v>20</v>
      </c>
      <c r="B258" s="68" t="s">
        <v>489</v>
      </c>
      <c r="C258" s="68" t="s">
        <v>490</v>
      </c>
      <c r="D258" s="68" t="s">
        <v>491</v>
      </c>
      <c r="E258" s="74" t="s">
        <v>455</v>
      </c>
      <c r="F258" s="68">
        <v>5</v>
      </c>
      <c r="G258" s="68">
        <v>2</v>
      </c>
      <c r="H258" s="68">
        <v>6</v>
      </c>
      <c r="I258" s="68"/>
      <c r="J258" s="68"/>
      <c r="K258" s="68">
        <v>13</v>
      </c>
    </row>
    <row r="259" spans="1:11">
      <c r="A259" s="65">
        <v>21</v>
      </c>
      <c r="B259" s="70"/>
      <c r="C259" s="68" t="s">
        <v>506</v>
      </c>
      <c r="D259" s="68" t="s">
        <v>507</v>
      </c>
      <c r="E259" s="67"/>
      <c r="F259" s="68">
        <v>5</v>
      </c>
      <c r="G259" s="68">
        <v>2</v>
      </c>
      <c r="H259" s="68">
        <v>4.5</v>
      </c>
      <c r="I259" s="68"/>
      <c r="J259" s="68"/>
      <c r="K259" s="68">
        <v>11.5</v>
      </c>
    </row>
    <row r="260" spans="1:11">
      <c r="A260" s="65">
        <v>22</v>
      </c>
      <c r="B260" s="71"/>
      <c r="C260" s="69" t="s">
        <v>509</v>
      </c>
      <c r="D260" s="69" t="s">
        <v>1030</v>
      </c>
      <c r="E260" s="67"/>
      <c r="F260" s="68">
        <v>5</v>
      </c>
      <c r="G260" s="68">
        <v>2</v>
      </c>
      <c r="H260" s="68">
        <v>4.5</v>
      </c>
      <c r="I260" s="68"/>
      <c r="J260" s="68"/>
      <c r="K260" s="68">
        <v>11.5</v>
      </c>
    </row>
    <row r="261" spans="1:11">
      <c r="A261" s="65">
        <v>23</v>
      </c>
      <c r="B261" s="66"/>
      <c r="C261" s="64" t="s">
        <v>1031</v>
      </c>
      <c r="D261" s="64" t="s">
        <v>496</v>
      </c>
      <c r="E261" s="65"/>
      <c r="F261" s="68">
        <v>5</v>
      </c>
      <c r="G261" s="68">
        <v>2</v>
      </c>
      <c r="H261" s="68">
        <v>5</v>
      </c>
      <c r="I261" s="68"/>
      <c r="J261" s="68"/>
      <c r="K261" s="68">
        <v>12</v>
      </c>
    </row>
    <row r="262" spans="1:11">
      <c r="A262" s="65">
        <v>24</v>
      </c>
      <c r="B262" s="66"/>
      <c r="C262" s="64" t="s">
        <v>1032</v>
      </c>
      <c r="D262" s="64" t="s">
        <v>1033</v>
      </c>
      <c r="E262" s="65"/>
      <c r="F262" s="68">
        <v>5</v>
      </c>
      <c r="G262" s="68">
        <v>2</v>
      </c>
      <c r="H262" s="68">
        <v>5</v>
      </c>
      <c r="I262" s="68"/>
      <c r="J262" s="68"/>
      <c r="K262" s="68">
        <v>12</v>
      </c>
    </row>
    <row r="263" spans="1:11">
      <c r="A263" s="65">
        <v>25</v>
      </c>
      <c r="B263" s="69"/>
      <c r="C263" s="69" t="s">
        <v>503</v>
      </c>
      <c r="D263" s="69" t="s">
        <v>504</v>
      </c>
      <c r="E263" s="65"/>
      <c r="F263" s="68">
        <v>5</v>
      </c>
      <c r="G263" s="68">
        <v>2</v>
      </c>
      <c r="H263" s="68">
        <v>2</v>
      </c>
      <c r="I263" s="68"/>
      <c r="J263" s="68"/>
      <c r="K263" s="68">
        <v>9</v>
      </c>
    </row>
    <row r="264" spans="1:11">
      <c r="A264" s="65">
        <v>26</v>
      </c>
      <c r="B264" s="69"/>
      <c r="C264" s="69" t="s">
        <v>512</v>
      </c>
      <c r="D264" s="69" t="s">
        <v>513</v>
      </c>
      <c r="E264" s="65"/>
      <c r="F264" s="68">
        <v>5</v>
      </c>
      <c r="G264" s="68">
        <v>2</v>
      </c>
      <c r="H264" s="68">
        <v>4</v>
      </c>
      <c r="I264" s="68"/>
      <c r="J264" s="68"/>
      <c r="K264" s="68">
        <v>11</v>
      </c>
    </row>
    <row r="265" spans="1:11">
      <c r="A265" s="65">
        <v>27</v>
      </c>
      <c r="B265" s="66"/>
      <c r="C265" s="68" t="s">
        <v>1034</v>
      </c>
      <c r="D265" s="64" t="s">
        <v>467</v>
      </c>
      <c r="E265" s="65"/>
      <c r="F265" s="68">
        <v>5</v>
      </c>
      <c r="G265" s="68">
        <v>2</v>
      </c>
      <c r="H265" s="68">
        <v>4</v>
      </c>
      <c r="I265" s="68"/>
      <c r="J265" s="68"/>
      <c r="K265" s="68">
        <v>11</v>
      </c>
    </row>
    <row r="266" spans="1:11">
      <c r="A266" s="65">
        <v>28</v>
      </c>
      <c r="B266" s="66"/>
      <c r="C266" s="68" t="s">
        <v>603</v>
      </c>
      <c r="D266" s="64" t="s">
        <v>1035</v>
      </c>
      <c r="E266" s="65"/>
      <c r="F266" s="68">
        <v>5</v>
      </c>
      <c r="G266" s="68">
        <v>2</v>
      </c>
      <c r="H266" s="68">
        <v>4</v>
      </c>
      <c r="I266" s="68"/>
      <c r="J266" s="68"/>
      <c r="K266" s="68">
        <v>11</v>
      </c>
    </row>
    <row r="267" spans="1:11">
      <c r="A267" s="65">
        <v>29</v>
      </c>
      <c r="B267" s="66"/>
      <c r="C267" s="68" t="s">
        <v>1036</v>
      </c>
      <c r="D267" s="64" t="s">
        <v>1037</v>
      </c>
      <c r="E267" s="65"/>
      <c r="F267" s="68">
        <v>5</v>
      </c>
      <c r="G267" s="68">
        <v>2</v>
      </c>
      <c r="H267" s="68">
        <v>0</v>
      </c>
      <c r="I267" s="68"/>
      <c r="J267" s="68"/>
      <c r="K267" s="68">
        <v>7</v>
      </c>
    </row>
    <row r="268" spans="1:11">
      <c r="A268" s="65">
        <v>1</v>
      </c>
      <c r="B268" s="68" t="s">
        <v>1038</v>
      </c>
      <c r="C268" s="68" t="s">
        <v>1039</v>
      </c>
      <c r="D268" s="68" t="s">
        <v>98</v>
      </c>
      <c r="E268" s="68" t="s">
        <v>1040</v>
      </c>
      <c r="F268" s="68">
        <v>5</v>
      </c>
      <c r="G268" s="60">
        <v>3</v>
      </c>
      <c r="H268" s="68">
        <v>2</v>
      </c>
      <c r="I268" s="68"/>
      <c r="J268" s="68"/>
      <c r="K268" s="68">
        <v>10</v>
      </c>
    </row>
    <row r="269" spans="1:11">
      <c r="A269" s="65">
        <v>2</v>
      </c>
      <c r="B269" s="72">
        <v>36037333</v>
      </c>
      <c r="C269" s="68" t="s">
        <v>632</v>
      </c>
      <c r="D269" s="68" t="s">
        <v>1041</v>
      </c>
      <c r="E269" s="68" t="s">
        <v>1040</v>
      </c>
      <c r="F269" s="68">
        <v>5</v>
      </c>
      <c r="G269" s="60">
        <v>3</v>
      </c>
      <c r="H269" s="68">
        <v>2</v>
      </c>
      <c r="I269" s="68"/>
      <c r="J269" s="68"/>
      <c r="K269" s="68">
        <v>10</v>
      </c>
    </row>
    <row r="270" spans="1:11">
      <c r="A270" s="65">
        <v>3</v>
      </c>
      <c r="B270" s="68" t="s">
        <v>1042</v>
      </c>
      <c r="C270" s="68" t="s">
        <v>1043</v>
      </c>
      <c r="D270" s="68" t="s">
        <v>227</v>
      </c>
      <c r="E270" s="68" t="s">
        <v>1040</v>
      </c>
      <c r="F270" s="68">
        <v>5</v>
      </c>
      <c r="G270" s="60">
        <v>2</v>
      </c>
      <c r="H270" s="68">
        <v>2</v>
      </c>
      <c r="I270" s="68"/>
      <c r="J270" s="68"/>
      <c r="K270" s="68">
        <v>9</v>
      </c>
    </row>
    <row r="271" spans="1:11">
      <c r="A271" s="65">
        <v>4</v>
      </c>
      <c r="B271" s="70">
        <v>36029145</v>
      </c>
      <c r="C271" s="68" t="s">
        <v>1044</v>
      </c>
      <c r="D271" s="68" t="s">
        <v>1045</v>
      </c>
      <c r="E271" s="68" t="s">
        <v>1040</v>
      </c>
      <c r="F271" s="68">
        <v>5</v>
      </c>
      <c r="G271" s="60">
        <v>2</v>
      </c>
      <c r="H271" s="68">
        <v>1</v>
      </c>
      <c r="I271" s="68"/>
      <c r="J271" s="68"/>
      <c r="K271" s="68">
        <v>8</v>
      </c>
    </row>
    <row r="272" spans="1:11">
      <c r="A272" s="65">
        <v>5</v>
      </c>
      <c r="B272" s="70" t="s">
        <v>1046</v>
      </c>
      <c r="C272" s="68" t="s">
        <v>1047</v>
      </c>
      <c r="D272" s="68" t="s">
        <v>1048</v>
      </c>
      <c r="E272" s="68" t="s">
        <v>1040</v>
      </c>
      <c r="F272" s="68">
        <v>5</v>
      </c>
      <c r="G272" s="60">
        <v>3</v>
      </c>
      <c r="H272" s="68">
        <v>2</v>
      </c>
      <c r="I272" s="68"/>
      <c r="J272" s="68"/>
      <c r="K272" s="68">
        <v>10</v>
      </c>
    </row>
    <row r="273" spans="1:11">
      <c r="A273" s="65">
        <v>6</v>
      </c>
      <c r="B273" s="70" t="s">
        <v>1049</v>
      </c>
      <c r="C273" s="68" t="s">
        <v>1050</v>
      </c>
      <c r="D273" s="68" t="s">
        <v>881</v>
      </c>
      <c r="E273" s="68" t="s">
        <v>1040</v>
      </c>
      <c r="F273" s="68" t="s">
        <v>1028</v>
      </c>
      <c r="G273" s="60">
        <v>2</v>
      </c>
      <c r="H273" s="68" t="s">
        <v>1028</v>
      </c>
      <c r="I273" s="68"/>
      <c r="J273" s="68"/>
      <c r="K273" s="68" t="s">
        <v>1051</v>
      </c>
    </row>
    <row r="274" spans="1:11">
      <c r="A274" s="65">
        <v>7</v>
      </c>
      <c r="B274" s="70" t="s">
        <v>1052</v>
      </c>
      <c r="C274" s="68" t="s">
        <v>1053</v>
      </c>
      <c r="D274" s="68" t="s">
        <v>386</v>
      </c>
      <c r="E274" s="68" t="s">
        <v>1040</v>
      </c>
      <c r="F274" s="68">
        <v>5</v>
      </c>
      <c r="G274" s="60">
        <v>2</v>
      </c>
      <c r="H274" s="68">
        <v>2</v>
      </c>
      <c r="I274" s="68"/>
      <c r="J274" s="68"/>
      <c r="K274" s="68">
        <v>9</v>
      </c>
    </row>
    <row r="275" spans="1:11">
      <c r="A275" s="65">
        <v>8</v>
      </c>
      <c r="B275" s="70">
        <v>36057259</v>
      </c>
      <c r="C275" s="68" t="s">
        <v>1054</v>
      </c>
      <c r="D275" s="68" t="s">
        <v>874</v>
      </c>
      <c r="E275" s="68" t="s">
        <v>1040</v>
      </c>
      <c r="F275" s="68">
        <v>5</v>
      </c>
      <c r="G275" s="60">
        <v>3</v>
      </c>
      <c r="H275" s="68">
        <v>7</v>
      </c>
      <c r="I275" s="68"/>
      <c r="J275" s="68"/>
      <c r="K275" s="68">
        <v>15</v>
      </c>
    </row>
    <row r="276" spans="1:11">
      <c r="A276" s="65">
        <v>9</v>
      </c>
      <c r="B276" s="70">
        <v>36029179</v>
      </c>
      <c r="C276" s="68" t="s">
        <v>363</v>
      </c>
      <c r="D276" s="68" t="s">
        <v>367</v>
      </c>
      <c r="E276" s="68" t="s">
        <v>1040</v>
      </c>
      <c r="F276" s="68">
        <v>5</v>
      </c>
      <c r="G276" s="60">
        <v>2</v>
      </c>
      <c r="H276" s="68">
        <v>1</v>
      </c>
      <c r="I276" s="68"/>
      <c r="J276" s="68"/>
      <c r="K276" s="68">
        <v>8</v>
      </c>
    </row>
    <row r="277" spans="1:11">
      <c r="A277" s="65">
        <v>10</v>
      </c>
      <c r="B277" s="70" t="s">
        <v>1055</v>
      </c>
      <c r="C277" s="68" t="s">
        <v>1056</v>
      </c>
      <c r="D277" s="68" t="s">
        <v>1057</v>
      </c>
      <c r="E277" s="68" t="s">
        <v>1040</v>
      </c>
      <c r="F277" s="68">
        <v>5</v>
      </c>
      <c r="G277" s="60">
        <v>2</v>
      </c>
      <c r="H277" s="68">
        <v>0</v>
      </c>
      <c r="I277" s="68"/>
      <c r="J277" s="68"/>
      <c r="K277" s="68">
        <v>7</v>
      </c>
    </row>
    <row r="278" spans="1:11">
      <c r="A278" s="65">
        <v>11</v>
      </c>
      <c r="B278" s="70" t="s">
        <v>1058</v>
      </c>
      <c r="C278" s="68" t="s">
        <v>1059</v>
      </c>
      <c r="D278" s="68" t="s">
        <v>1060</v>
      </c>
      <c r="E278" s="68" t="s">
        <v>1040</v>
      </c>
      <c r="F278" s="68">
        <v>5</v>
      </c>
      <c r="G278" s="60">
        <v>3</v>
      </c>
      <c r="H278" s="68">
        <v>3</v>
      </c>
      <c r="I278" s="68"/>
      <c r="J278" s="68"/>
      <c r="K278" s="68">
        <v>11</v>
      </c>
    </row>
    <row r="279" spans="1:11">
      <c r="A279" s="65">
        <v>12</v>
      </c>
      <c r="B279" s="70" t="s">
        <v>1061</v>
      </c>
      <c r="C279" s="68" t="s">
        <v>1062</v>
      </c>
      <c r="D279" s="68" t="s">
        <v>545</v>
      </c>
      <c r="E279" s="68" t="s">
        <v>1040</v>
      </c>
      <c r="F279" s="68">
        <v>5</v>
      </c>
      <c r="G279" s="60">
        <v>2</v>
      </c>
      <c r="H279" s="68">
        <v>2</v>
      </c>
      <c r="I279" s="68"/>
      <c r="J279" s="68"/>
      <c r="K279" s="68">
        <v>9</v>
      </c>
    </row>
    <row r="280" spans="1:11">
      <c r="A280" s="65">
        <v>13</v>
      </c>
      <c r="B280" s="70" t="s">
        <v>1063</v>
      </c>
      <c r="C280" s="68" t="s">
        <v>1064</v>
      </c>
      <c r="D280" s="68" t="s">
        <v>1065</v>
      </c>
      <c r="E280" s="68" t="s">
        <v>1040</v>
      </c>
      <c r="F280" s="68">
        <v>5</v>
      </c>
      <c r="G280" s="60">
        <v>2</v>
      </c>
      <c r="H280" s="68">
        <v>0</v>
      </c>
      <c r="I280" s="68"/>
      <c r="J280" s="68"/>
      <c r="K280" s="68">
        <v>7</v>
      </c>
    </row>
    <row r="281" spans="1:11">
      <c r="A281" s="65">
        <v>16</v>
      </c>
      <c r="B281" s="70">
        <v>36031440</v>
      </c>
      <c r="C281" s="68" t="s">
        <v>1066</v>
      </c>
      <c r="D281" s="68" t="s">
        <v>1067</v>
      </c>
      <c r="E281" s="67" t="s">
        <v>1068</v>
      </c>
      <c r="F281" s="68"/>
      <c r="G281" s="68">
        <v>2</v>
      </c>
      <c r="H281" s="68">
        <v>2.5</v>
      </c>
      <c r="I281" s="68">
        <v>2</v>
      </c>
      <c r="J281" s="68"/>
      <c r="K281" s="68">
        <v>9.5</v>
      </c>
    </row>
    <row r="282" spans="1:11">
      <c r="A282" s="65">
        <v>6</v>
      </c>
      <c r="B282" s="83">
        <v>36024087</v>
      </c>
      <c r="C282" s="68" t="s">
        <v>1069</v>
      </c>
      <c r="D282" s="68" t="s">
        <v>1070</v>
      </c>
      <c r="E282" s="67" t="s">
        <v>1068</v>
      </c>
      <c r="F282" s="68"/>
      <c r="G282" s="68" t="s">
        <v>1071</v>
      </c>
      <c r="H282" s="68" t="s">
        <v>1071</v>
      </c>
      <c r="I282" s="68" t="s">
        <v>1071</v>
      </c>
      <c r="J282" s="68"/>
      <c r="K282" s="68" t="s">
        <v>1071</v>
      </c>
    </row>
    <row r="283" spans="1:11">
      <c r="A283" s="65">
        <v>1</v>
      </c>
      <c r="B283" s="83">
        <v>36024561</v>
      </c>
      <c r="C283" s="68" t="s">
        <v>1072</v>
      </c>
      <c r="D283" s="68" t="s">
        <v>874</v>
      </c>
      <c r="E283" s="74" t="s">
        <v>1068</v>
      </c>
      <c r="F283" s="68"/>
      <c r="G283" s="68">
        <v>4</v>
      </c>
      <c r="H283" s="68">
        <v>3.5</v>
      </c>
      <c r="I283" s="68">
        <v>2</v>
      </c>
      <c r="J283" s="68"/>
      <c r="K283" s="68">
        <v>12.5</v>
      </c>
    </row>
    <row r="284" spans="1:11">
      <c r="A284" s="65">
        <v>20</v>
      </c>
      <c r="B284" s="96">
        <v>36030219</v>
      </c>
      <c r="C284" s="68" t="s">
        <v>1073</v>
      </c>
      <c r="D284" s="68" t="s">
        <v>1007</v>
      </c>
      <c r="E284" s="74" t="s">
        <v>1068</v>
      </c>
      <c r="F284" s="68"/>
      <c r="G284" s="68" t="s">
        <v>1071</v>
      </c>
      <c r="H284" s="68" t="s">
        <v>1071</v>
      </c>
      <c r="I284" s="68" t="s">
        <v>1071</v>
      </c>
      <c r="J284" s="68"/>
      <c r="K284" s="68" t="s">
        <v>1071</v>
      </c>
    </row>
    <row r="285" spans="1:11">
      <c r="A285" s="65">
        <v>13</v>
      </c>
      <c r="B285" s="83">
        <v>36037738</v>
      </c>
      <c r="C285" s="68" t="s">
        <v>1074</v>
      </c>
      <c r="D285" s="68" t="s">
        <v>140</v>
      </c>
      <c r="E285" s="67" t="s">
        <v>1068</v>
      </c>
      <c r="F285" s="68"/>
      <c r="G285" s="68">
        <v>4</v>
      </c>
      <c r="H285" s="68">
        <v>3</v>
      </c>
      <c r="I285" s="68">
        <v>0</v>
      </c>
      <c r="J285" s="68"/>
      <c r="K285" s="68">
        <v>10</v>
      </c>
    </row>
    <row r="286" spans="1:11">
      <c r="A286" s="65">
        <v>14</v>
      </c>
      <c r="B286" s="84" t="s">
        <v>1075</v>
      </c>
      <c r="C286" s="68" t="s">
        <v>1076</v>
      </c>
      <c r="D286" s="68" t="s">
        <v>243</v>
      </c>
      <c r="E286" s="67" t="s">
        <v>1068</v>
      </c>
      <c r="F286" s="68"/>
      <c r="G286" s="68">
        <v>4</v>
      </c>
      <c r="H286" s="68">
        <v>2.5</v>
      </c>
      <c r="I286" s="68">
        <v>0</v>
      </c>
      <c r="J286" s="68"/>
      <c r="K286" s="68">
        <v>9.5</v>
      </c>
    </row>
    <row r="287" spans="1:11">
      <c r="A287" s="65">
        <v>12</v>
      </c>
      <c r="B287" s="83">
        <v>36034556</v>
      </c>
      <c r="C287" s="68" t="s">
        <v>1077</v>
      </c>
      <c r="D287" s="68" t="s">
        <v>37</v>
      </c>
      <c r="E287" s="67" t="s">
        <v>1068</v>
      </c>
      <c r="F287" s="68"/>
      <c r="G287" s="68">
        <v>4</v>
      </c>
      <c r="H287" s="68">
        <v>7</v>
      </c>
      <c r="I287" s="68">
        <v>0</v>
      </c>
      <c r="J287" s="68"/>
      <c r="K287" s="68">
        <v>14</v>
      </c>
    </row>
    <row r="288" spans="1:11">
      <c r="A288" s="65">
        <v>7</v>
      </c>
      <c r="B288" s="83" t="s">
        <v>1078</v>
      </c>
      <c r="C288" s="68" t="s">
        <v>1079</v>
      </c>
      <c r="D288" s="68" t="s">
        <v>1080</v>
      </c>
      <c r="E288" s="67" t="s">
        <v>1068</v>
      </c>
      <c r="F288" s="68"/>
      <c r="G288" s="68">
        <v>4</v>
      </c>
      <c r="H288" s="68">
        <v>0</v>
      </c>
      <c r="I288" s="68">
        <v>0.5</v>
      </c>
      <c r="J288" s="68"/>
      <c r="K288" s="68">
        <v>7.5</v>
      </c>
    </row>
    <row r="289" spans="1:11">
      <c r="A289" s="65">
        <v>2</v>
      </c>
      <c r="B289" s="76">
        <v>36024575</v>
      </c>
      <c r="C289" s="68" t="s">
        <v>1081</v>
      </c>
      <c r="D289" s="95" t="s">
        <v>827</v>
      </c>
      <c r="E289" s="67" t="s">
        <v>1068</v>
      </c>
      <c r="F289" s="68"/>
      <c r="G289" s="68">
        <v>4</v>
      </c>
      <c r="H289" s="68">
        <v>4</v>
      </c>
      <c r="I289" s="68">
        <v>0</v>
      </c>
      <c r="J289" s="68"/>
      <c r="K289" s="68">
        <v>11</v>
      </c>
    </row>
    <row r="290" spans="1:11">
      <c r="A290" s="65">
        <v>8</v>
      </c>
      <c r="B290" s="83">
        <v>36034185</v>
      </c>
      <c r="C290" s="68" t="s">
        <v>318</v>
      </c>
      <c r="D290" s="68" t="s">
        <v>250</v>
      </c>
      <c r="E290" s="67" t="s">
        <v>1068</v>
      </c>
      <c r="F290" s="68"/>
      <c r="G290" s="68">
        <v>4</v>
      </c>
      <c r="H290" s="68">
        <v>2.5</v>
      </c>
      <c r="I290" s="68">
        <v>2.5</v>
      </c>
      <c r="J290" s="68"/>
      <c r="K290" s="68">
        <v>12</v>
      </c>
    </row>
    <row r="291" spans="1:11">
      <c r="A291" s="65">
        <v>9</v>
      </c>
      <c r="B291" s="83">
        <v>36026536</v>
      </c>
      <c r="C291" s="68" t="s">
        <v>750</v>
      </c>
      <c r="D291" s="68" t="s">
        <v>1082</v>
      </c>
      <c r="E291" s="67" t="s">
        <v>1068</v>
      </c>
      <c r="F291" s="68"/>
      <c r="G291" s="68">
        <v>4</v>
      </c>
      <c r="H291" s="68">
        <v>5</v>
      </c>
      <c r="I291" s="68">
        <v>0</v>
      </c>
      <c r="J291" s="68"/>
      <c r="K291" s="68">
        <v>12</v>
      </c>
    </row>
    <row r="292" spans="1:11">
      <c r="A292" s="65">
        <v>3</v>
      </c>
      <c r="B292" s="83">
        <v>36029911</v>
      </c>
      <c r="C292" s="68" t="s">
        <v>1083</v>
      </c>
      <c r="D292" s="68" t="s">
        <v>874</v>
      </c>
      <c r="E292" s="67" t="s">
        <v>1068</v>
      </c>
      <c r="F292" s="68"/>
      <c r="G292" s="68">
        <v>4</v>
      </c>
      <c r="H292" s="68">
        <v>6</v>
      </c>
      <c r="I292" s="68">
        <v>0</v>
      </c>
      <c r="J292" s="68"/>
      <c r="K292" s="68">
        <v>13</v>
      </c>
    </row>
    <row r="293" spans="1:11" ht="15.75">
      <c r="A293" s="65">
        <v>11</v>
      </c>
      <c r="B293" s="78">
        <v>36024567</v>
      </c>
      <c r="C293" s="63" t="s">
        <v>1084</v>
      </c>
      <c r="D293" s="64" t="s">
        <v>1085</v>
      </c>
      <c r="E293" s="67" t="s">
        <v>1068</v>
      </c>
      <c r="F293" s="68"/>
      <c r="G293" s="68">
        <v>2</v>
      </c>
      <c r="H293" s="68">
        <v>0</v>
      </c>
      <c r="I293" s="68">
        <v>0</v>
      </c>
      <c r="J293" s="68"/>
      <c r="K293" s="68">
        <v>5</v>
      </c>
    </row>
    <row r="294" spans="1:11">
      <c r="A294" s="65">
        <v>17</v>
      </c>
      <c r="B294" s="78">
        <v>36057842</v>
      </c>
      <c r="C294" s="64" t="s">
        <v>1086</v>
      </c>
      <c r="D294" s="64" t="s">
        <v>1087</v>
      </c>
      <c r="E294" s="67" t="s">
        <v>1068</v>
      </c>
      <c r="F294" s="68"/>
      <c r="G294" s="68">
        <v>4</v>
      </c>
      <c r="H294" s="68">
        <v>6.5</v>
      </c>
      <c r="I294" s="68">
        <v>0</v>
      </c>
      <c r="J294" s="68"/>
      <c r="K294" s="68">
        <v>13.5</v>
      </c>
    </row>
    <row r="295" spans="1:11">
      <c r="A295" s="65">
        <v>18</v>
      </c>
      <c r="B295" s="83">
        <v>36037762</v>
      </c>
      <c r="C295" s="68" t="s">
        <v>1088</v>
      </c>
      <c r="D295" s="68" t="s">
        <v>1089</v>
      </c>
      <c r="E295" s="67" t="s">
        <v>1068</v>
      </c>
      <c r="F295" s="68"/>
      <c r="G295" s="68">
        <v>3</v>
      </c>
      <c r="H295" s="68">
        <v>1</v>
      </c>
      <c r="I295" s="68">
        <v>0</v>
      </c>
      <c r="J295" s="68"/>
      <c r="K295" s="68">
        <v>7</v>
      </c>
    </row>
    <row r="296" spans="1:11">
      <c r="A296" s="65">
        <v>21</v>
      </c>
      <c r="B296" s="83" t="s">
        <v>1090</v>
      </c>
      <c r="C296" s="68" t="s">
        <v>735</v>
      </c>
      <c r="D296" s="68" t="s">
        <v>1091</v>
      </c>
      <c r="E296" s="67" t="s">
        <v>1068</v>
      </c>
      <c r="F296" s="68"/>
      <c r="G296" s="68">
        <v>4</v>
      </c>
      <c r="H296" s="68">
        <v>1.5</v>
      </c>
      <c r="I296" s="68">
        <v>0</v>
      </c>
      <c r="J296" s="68"/>
      <c r="K296" s="68">
        <v>8.5</v>
      </c>
    </row>
    <row r="297" spans="1:11">
      <c r="A297" s="65">
        <v>15</v>
      </c>
      <c r="B297" s="83">
        <v>36028372</v>
      </c>
      <c r="C297" s="68" t="s">
        <v>1092</v>
      </c>
      <c r="D297" s="68" t="s">
        <v>752</v>
      </c>
      <c r="E297" s="67" t="s">
        <v>1068</v>
      </c>
      <c r="F297" s="75"/>
      <c r="G297" s="75">
        <v>4</v>
      </c>
      <c r="H297" s="75">
        <v>0</v>
      </c>
      <c r="I297" s="75">
        <v>0</v>
      </c>
      <c r="J297" s="75"/>
      <c r="K297" s="68">
        <v>7</v>
      </c>
    </row>
    <row r="298" spans="1:11">
      <c r="A298" s="65">
        <v>5</v>
      </c>
      <c r="B298" s="78" t="s">
        <v>1093</v>
      </c>
      <c r="C298" s="64" t="s">
        <v>1094</v>
      </c>
      <c r="D298" s="64" t="s">
        <v>547</v>
      </c>
      <c r="E298" s="67" t="s">
        <v>1068</v>
      </c>
      <c r="F298" s="68"/>
      <c r="G298" s="68">
        <v>3</v>
      </c>
      <c r="H298" s="68">
        <v>0</v>
      </c>
      <c r="I298" s="68">
        <v>0</v>
      </c>
      <c r="J298" s="68"/>
      <c r="K298" s="68">
        <v>6</v>
      </c>
    </row>
    <row r="299" spans="1:11">
      <c r="A299" s="65">
        <v>19</v>
      </c>
      <c r="B299" s="83">
        <v>36050229</v>
      </c>
      <c r="C299" s="68" t="s">
        <v>1095</v>
      </c>
      <c r="D299" s="68" t="s">
        <v>1096</v>
      </c>
      <c r="E299" s="67" t="s">
        <v>1068</v>
      </c>
      <c r="F299" s="68"/>
      <c r="G299" s="68">
        <v>3</v>
      </c>
      <c r="H299" s="68">
        <v>1</v>
      </c>
      <c r="I299" s="68">
        <v>0</v>
      </c>
      <c r="J299" s="68"/>
      <c r="K299" s="68">
        <v>7</v>
      </c>
    </row>
    <row r="300" spans="1:11">
      <c r="A300" s="65">
        <v>4</v>
      </c>
      <c r="B300" s="83" t="s">
        <v>1097</v>
      </c>
      <c r="C300" s="68" t="s">
        <v>1098</v>
      </c>
      <c r="D300" s="68" t="s">
        <v>1099</v>
      </c>
      <c r="E300" s="67" t="s">
        <v>1068</v>
      </c>
      <c r="F300" s="68"/>
      <c r="G300" s="68">
        <v>4</v>
      </c>
      <c r="H300" s="68">
        <v>6</v>
      </c>
      <c r="I300" s="68">
        <v>4</v>
      </c>
      <c r="J300" s="68"/>
      <c r="K300" s="68">
        <v>16</v>
      </c>
    </row>
    <row r="301" spans="1:11">
      <c r="A301" s="65">
        <v>10</v>
      </c>
      <c r="B301" s="70" t="s">
        <v>1100</v>
      </c>
      <c r="C301" s="68" t="s">
        <v>21</v>
      </c>
      <c r="D301" s="68" t="s">
        <v>1101</v>
      </c>
      <c r="E301" s="67" t="s">
        <v>1068</v>
      </c>
      <c r="F301" s="68"/>
      <c r="G301" s="68">
        <v>3</v>
      </c>
      <c r="H301" s="68">
        <v>4</v>
      </c>
      <c r="I301" s="68">
        <v>0</v>
      </c>
      <c r="J301" s="68"/>
      <c r="K301" s="68">
        <v>10</v>
      </c>
    </row>
    <row r="302" spans="1:11">
      <c r="A302" s="65">
        <v>22</v>
      </c>
      <c r="B302" s="70" t="s">
        <v>1102</v>
      </c>
      <c r="C302" s="68" t="s">
        <v>1103</v>
      </c>
      <c r="D302" s="68" t="s">
        <v>1104</v>
      </c>
      <c r="E302" s="67" t="s">
        <v>1068</v>
      </c>
      <c r="F302" s="68"/>
      <c r="G302" s="68">
        <v>4</v>
      </c>
      <c r="H302" s="68">
        <v>7</v>
      </c>
      <c r="I302" s="68">
        <v>7</v>
      </c>
      <c r="J302" s="68"/>
      <c r="K302" s="68">
        <v>18</v>
      </c>
    </row>
    <row r="303" spans="1:11">
      <c r="A303" s="65">
        <v>23</v>
      </c>
      <c r="B303" s="66"/>
      <c r="C303" s="104" t="s">
        <v>1105</v>
      </c>
      <c r="D303" s="104" t="s">
        <v>1106</v>
      </c>
      <c r="E303" s="65"/>
      <c r="F303" s="68"/>
      <c r="G303" s="68">
        <v>4</v>
      </c>
      <c r="H303" s="68">
        <v>0</v>
      </c>
      <c r="I303" s="68">
        <v>0</v>
      </c>
      <c r="J303" s="68"/>
      <c r="K303" s="68">
        <v>7</v>
      </c>
    </row>
    <row r="304" spans="1:11">
      <c r="A304" s="65">
        <v>24</v>
      </c>
      <c r="B304" s="78"/>
      <c r="C304" s="104" t="s">
        <v>1107</v>
      </c>
      <c r="D304" s="104" t="s">
        <v>800</v>
      </c>
      <c r="E304" s="65"/>
      <c r="F304" s="68"/>
      <c r="G304" s="68">
        <v>4</v>
      </c>
      <c r="H304" s="68">
        <v>4</v>
      </c>
      <c r="I304" s="68">
        <v>1</v>
      </c>
      <c r="J304" s="68"/>
      <c r="K304" s="68">
        <v>12</v>
      </c>
    </row>
    <row r="305" spans="1:11">
      <c r="A305" s="65">
        <v>25</v>
      </c>
      <c r="B305" s="78"/>
      <c r="C305" s="121" t="s">
        <v>347</v>
      </c>
      <c r="D305" s="104" t="s">
        <v>567</v>
      </c>
      <c r="E305" s="65"/>
      <c r="F305" s="68"/>
      <c r="G305" s="68">
        <v>3</v>
      </c>
      <c r="H305" s="68">
        <v>0</v>
      </c>
      <c r="I305" s="68">
        <v>0</v>
      </c>
      <c r="J305" s="68"/>
      <c r="K305" s="68">
        <v>6</v>
      </c>
    </row>
    <row r="306" spans="1:11">
      <c r="A306" s="65">
        <v>1</v>
      </c>
      <c r="B306" s="96">
        <v>36029916</v>
      </c>
      <c r="C306" s="68" t="s">
        <v>1108</v>
      </c>
      <c r="D306" s="68" t="s">
        <v>1109</v>
      </c>
      <c r="E306" s="74" t="s">
        <v>1110</v>
      </c>
      <c r="F306" s="68"/>
      <c r="G306" s="68"/>
      <c r="H306" s="68"/>
      <c r="I306" s="68"/>
      <c r="J306" s="68"/>
      <c r="K306" s="68" t="s">
        <v>1111</v>
      </c>
    </row>
    <row r="307" spans="1:11">
      <c r="A307" s="65">
        <v>2</v>
      </c>
      <c r="B307" s="84" t="s">
        <v>1112</v>
      </c>
      <c r="C307" s="68" t="s">
        <v>1113</v>
      </c>
      <c r="D307" s="68" t="s">
        <v>1114</v>
      </c>
      <c r="E307" s="67" t="s">
        <v>1110</v>
      </c>
      <c r="F307" s="68"/>
      <c r="G307" s="68"/>
      <c r="H307" s="68"/>
      <c r="I307" s="68"/>
      <c r="J307" s="68"/>
      <c r="K307" s="68" t="s">
        <v>1115</v>
      </c>
    </row>
    <row r="308" spans="1:11">
      <c r="A308" s="65">
        <v>3</v>
      </c>
      <c r="B308" s="83">
        <v>36036694</v>
      </c>
      <c r="C308" s="68" t="s">
        <v>1116</v>
      </c>
      <c r="D308" s="68" t="s">
        <v>100</v>
      </c>
      <c r="E308" s="67" t="s">
        <v>1110</v>
      </c>
      <c r="F308" s="68"/>
      <c r="G308" s="68"/>
      <c r="H308" s="68"/>
      <c r="I308" s="68"/>
      <c r="J308" s="68"/>
      <c r="K308" s="68" t="s">
        <v>1117</v>
      </c>
    </row>
    <row r="309" spans="1:11">
      <c r="A309" s="65">
        <v>4</v>
      </c>
      <c r="B309" s="96">
        <v>36029586</v>
      </c>
      <c r="C309" s="68" t="s">
        <v>1118</v>
      </c>
      <c r="D309" s="68" t="s">
        <v>752</v>
      </c>
      <c r="E309" s="67" t="s">
        <v>1110</v>
      </c>
      <c r="F309" s="68"/>
      <c r="G309" s="68"/>
      <c r="H309" s="68"/>
      <c r="I309" s="68"/>
      <c r="J309" s="68"/>
      <c r="K309" s="68" t="s">
        <v>1117</v>
      </c>
    </row>
    <row r="310" spans="1:11">
      <c r="A310" s="65">
        <v>5</v>
      </c>
      <c r="B310" s="96">
        <v>36028601</v>
      </c>
      <c r="C310" s="68" t="s">
        <v>1119</v>
      </c>
      <c r="D310" s="68" t="s">
        <v>1120</v>
      </c>
      <c r="E310" s="67" t="s">
        <v>1110</v>
      </c>
      <c r="F310" s="68"/>
      <c r="G310" s="68"/>
      <c r="H310" s="68"/>
      <c r="I310" s="68"/>
      <c r="J310" s="68"/>
      <c r="K310" s="68" t="s">
        <v>1121</v>
      </c>
    </row>
    <row r="311" spans="1:11">
      <c r="A311" s="65">
        <v>6</v>
      </c>
      <c r="B311" s="83">
        <v>36026596</v>
      </c>
      <c r="C311" s="68" t="s">
        <v>1122</v>
      </c>
      <c r="D311" s="68" t="s">
        <v>1123</v>
      </c>
      <c r="E311" s="67" t="s">
        <v>1110</v>
      </c>
      <c r="F311" s="68"/>
      <c r="G311" s="68"/>
      <c r="H311" s="68"/>
      <c r="I311" s="68"/>
      <c r="J311" s="68"/>
      <c r="K311" s="68" t="s">
        <v>1124</v>
      </c>
    </row>
    <row r="312" spans="1:11">
      <c r="A312" s="65">
        <v>7</v>
      </c>
      <c r="B312" s="83">
        <v>36026452</v>
      </c>
      <c r="C312" s="68" t="s">
        <v>1125</v>
      </c>
      <c r="D312" s="68" t="s">
        <v>88</v>
      </c>
      <c r="E312" s="67" t="s">
        <v>1110</v>
      </c>
      <c r="F312" s="68"/>
      <c r="G312" s="68"/>
      <c r="H312" s="68"/>
      <c r="I312" s="68"/>
      <c r="J312" s="68"/>
      <c r="K312" s="68" t="s">
        <v>1126</v>
      </c>
    </row>
    <row r="313" spans="1:11">
      <c r="A313" s="65">
        <v>8</v>
      </c>
      <c r="B313" s="78" t="s">
        <v>1127</v>
      </c>
      <c r="C313" s="64" t="s">
        <v>1128</v>
      </c>
      <c r="D313" s="64" t="s">
        <v>1129</v>
      </c>
      <c r="E313" s="67" t="s">
        <v>1110</v>
      </c>
      <c r="F313" s="68"/>
      <c r="G313" s="68"/>
      <c r="H313" s="68"/>
      <c r="I313" s="68"/>
      <c r="J313" s="68"/>
      <c r="K313" s="68" t="s">
        <v>1130</v>
      </c>
    </row>
    <row r="314" spans="1:11">
      <c r="A314" s="65">
        <v>9</v>
      </c>
      <c r="B314" s="83">
        <v>36025628</v>
      </c>
      <c r="C314" s="68" t="s">
        <v>1131</v>
      </c>
      <c r="D314" s="68" t="s">
        <v>1132</v>
      </c>
      <c r="E314" s="67" t="s">
        <v>1110</v>
      </c>
      <c r="F314" s="68"/>
      <c r="G314" s="68"/>
      <c r="H314" s="68"/>
      <c r="I314" s="68"/>
      <c r="J314" s="68"/>
      <c r="K314" s="68" t="s">
        <v>1133</v>
      </c>
    </row>
    <row r="315" spans="1:11">
      <c r="A315" s="65">
        <v>10</v>
      </c>
      <c r="B315" s="83">
        <v>36031445</v>
      </c>
      <c r="C315" s="68" t="s">
        <v>1134</v>
      </c>
      <c r="D315" s="68" t="s">
        <v>1135</v>
      </c>
      <c r="E315" s="67" t="s">
        <v>1110</v>
      </c>
      <c r="F315" s="68"/>
      <c r="G315" s="68"/>
      <c r="H315" s="68"/>
      <c r="I315" s="68"/>
      <c r="J315" s="68"/>
      <c r="K315" s="68" t="s">
        <v>1126</v>
      </c>
    </row>
    <row r="316" spans="1:11">
      <c r="A316" s="65">
        <v>11</v>
      </c>
      <c r="B316" s="83">
        <v>36053814</v>
      </c>
      <c r="C316" s="68" t="s">
        <v>1136</v>
      </c>
      <c r="D316" s="68" t="s">
        <v>863</v>
      </c>
      <c r="E316" s="67" t="s">
        <v>1110</v>
      </c>
      <c r="F316" s="68"/>
      <c r="G316" s="68"/>
      <c r="H316" s="68"/>
      <c r="I316" s="68"/>
      <c r="J316" s="68"/>
      <c r="K316" s="68" t="s">
        <v>1124</v>
      </c>
    </row>
    <row r="317" spans="1:11">
      <c r="A317" s="65">
        <v>12</v>
      </c>
      <c r="B317" s="83">
        <v>36027800</v>
      </c>
      <c r="C317" s="68" t="s">
        <v>1137</v>
      </c>
      <c r="D317" s="68" t="s">
        <v>1138</v>
      </c>
      <c r="E317" s="67" t="s">
        <v>1110</v>
      </c>
      <c r="F317" s="68"/>
      <c r="G317" s="68"/>
      <c r="H317" s="68"/>
      <c r="I317" s="68"/>
      <c r="J317" s="68"/>
      <c r="K317" s="68" t="s">
        <v>1126</v>
      </c>
    </row>
    <row r="318" spans="1:11">
      <c r="A318" s="65">
        <v>13</v>
      </c>
      <c r="B318" s="83" t="s">
        <v>1139</v>
      </c>
      <c r="C318" s="68" t="s">
        <v>1140</v>
      </c>
      <c r="D318" s="68" t="s">
        <v>181</v>
      </c>
      <c r="E318" s="67" t="s">
        <v>1110</v>
      </c>
      <c r="F318" s="68"/>
      <c r="G318" s="68"/>
      <c r="H318" s="68"/>
      <c r="I318" s="68"/>
      <c r="J318" s="68"/>
      <c r="K318" s="68" t="s">
        <v>1124</v>
      </c>
    </row>
    <row r="319" spans="1:11">
      <c r="A319" s="65">
        <v>14</v>
      </c>
      <c r="B319" s="83">
        <v>36026560</v>
      </c>
      <c r="C319" s="68" t="s">
        <v>363</v>
      </c>
      <c r="D319" s="68" t="s">
        <v>323</v>
      </c>
      <c r="E319" s="67" t="s">
        <v>1110</v>
      </c>
      <c r="F319" s="68"/>
      <c r="G319" s="68"/>
      <c r="H319" s="68"/>
      <c r="I319" s="68"/>
      <c r="J319" s="68"/>
      <c r="K319" s="68" t="s">
        <v>1124</v>
      </c>
    </row>
    <row r="320" spans="1:11">
      <c r="A320" s="65">
        <v>15</v>
      </c>
      <c r="B320" s="83">
        <v>36033275</v>
      </c>
      <c r="C320" s="68" t="s">
        <v>1141</v>
      </c>
      <c r="D320" s="68" t="s">
        <v>1142</v>
      </c>
      <c r="E320" s="67" t="s">
        <v>1110</v>
      </c>
      <c r="F320" s="75"/>
      <c r="G320" s="75"/>
      <c r="H320" s="75"/>
      <c r="I320" s="75"/>
      <c r="J320" s="75"/>
      <c r="K320" s="68" t="s">
        <v>1126</v>
      </c>
    </row>
    <row r="321" spans="1:11">
      <c r="A321" s="65">
        <v>16</v>
      </c>
      <c r="B321" s="84" t="s">
        <v>1143</v>
      </c>
      <c r="C321" s="68" t="s">
        <v>1144</v>
      </c>
      <c r="D321" s="68" t="s">
        <v>230</v>
      </c>
      <c r="E321" s="67" t="s">
        <v>1110</v>
      </c>
      <c r="F321" s="68"/>
      <c r="G321" s="68"/>
      <c r="H321" s="68"/>
      <c r="I321" s="68"/>
      <c r="J321" s="68"/>
      <c r="K321" s="68" t="s">
        <v>1117</v>
      </c>
    </row>
    <row r="322" spans="1:11">
      <c r="A322" s="65">
        <v>17</v>
      </c>
      <c r="B322" s="83" t="s">
        <v>1145</v>
      </c>
      <c r="C322" s="68" t="s">
        <v>1146</v>
      </c>
      <c r="D322" s="68" t="s">
        <v>115</v>
      </c>
      <c r="E322" s="67" t="s">
        <v>1110</v>
      </c>
      <c r="F322" s="68"/>
      <c r="G322" s="68"/>
      <c r="H322" s="68"/>
      <c r="I322" s="68"/>
      <c r="J322" s="68"/>
      <c r="K322" s="68" t="s">
        <v>1111</v>
      </c>
    </row>
    <row r="323" spans="1:11">
      <c r="A323" s="65">
        <v>18</v>
      </c>
      <c r="B323" s="83">
        <v>36025641</v>
      </c>
      <c r="C323" s="68" t="s">
        <v>1147</v>
      </c>
      <c r="D323" s="68" t="s">
        <v>143</v>
      </c>
      <c r="E323" s="67" t="s">
        <v>1110</v>
      </c>
      <c r="F323" s="68"/>
      <c r="G323" s="68"/>
      <c r="H323" s="68"/>
      <c r="I323" s="68"/>
      <c r="J323" s="68"/>
      <c r="K323" s="68" t="s">
        <v>1111</v>
      </c>
    </row>
    <row r="324" spans="1:11">
      <c r="A324" s="65">
        <v>19</v>
      </c>
      <c r="B324" s="78" t="s">
        <v>1148</v>
      </c>
      <c r="C324" s="64" t="s">
        <v>1149</v>
      </c>
      <c r="D324" s="64" t="s">
        <v>1150</v>
      </c>
      <c r="E324" s="65" t="s">
        <v>1110</v>
      </c>
      <c r="F324" s="68"/>
      <c r="G324" s="68"/>
      <c r="H324" s="68"/>
      <c r="I324" s="68"/>
      <c r="J324" s="68"/>
      <c r="K324" s="68" t="s">
        <v>1124</v>
      </c>
    </row>
    <row r="325" spans="1:11">
      <c r="A325" s="65">
        <v>20</v>
      </c>
      <c r="B325" s="78" t="s">
        <v>1151</v>
      </c>
      <c r="C325" s="64" t="s">
        <v>1152</v>
      </c>
      <c r="D325" s="64" t="s">
        <v>1153</v>
      </c>
      <c r="E325" s="65" t="s">
        <v>1110</v>
      </c>
      <c r="F325" s="68"/>
      <c r="G325" s="68"/>
      <c r="H325" s="68"/>
      <c r="I325" s="68"/>
      <c r="J325" s="68"/>
      <c r="K325" s="68" t="s">
        <v>1111</v>
      </c>
    </row>
    <row r="326" spans="1:11">
      <c r="A326" s="65">
        <v>21</v>
      </c>
      <c r="B326" s="78" t="s">
        <v>1154</v>
      </c>
      <c r="C326" s="64" t="s">
        <v>1155</v>
      </c>
      <c r="D326" s="64" t="s">
        <v>1156</v>
      </c>
      <c r="E326" s="65" t="s">
        <v>1110</v>
      </c>
      <c r="F326" s="68"/>
      <c r="G326" s="68"/>
      <c r="H326" s="68"/>
      <c r="I326" s="68"/>
      <c r="J326" s="68"/>
      <c r="K326" s="68" t="s">
        <v>1124</v>
      </c>
    </row>
    <row r="327" spans="1:11">
      <c r="A327" s="65">
        <v>22</v>
      </c>
      <c r="B327" s="78" t="s">
        <v>1157</v>
      </c>
      <c r="C327" s="64" t="s">
        <v>1158</v>
      </c>
      <c r="D327" s="64" t="s">
        <v>868</v>
      </c>
      <c r="E327" s="65" t="s">
        <v>1110</v>
      </c>
      <c r="F327" s="68"/>
      <c r="G327" s="68"/>
      <c r="H327" s="68"/>
      <c r="I327" s="68"/>
      <c r="J327" s="68"/>
      <c r="K327" s="68" t="s">
        <v>1115</v>
      </c>
    </row>
    <row r="328" spans="1:11">
      <c r="A328" s="65">
        <v>23</v>
      </c>
      <c r="B328" s="80" t="s">
        <v>1159</v>
      </c>
      <c r="C328" s="69" t="s">
        <v>1160</v>
      </c>
      <c r="D328" s="69" t="s">
        <v>1161</v>
      </c>
      <c r="E328" s="65" t="s">
        <v>1110</v>
      </c>
      <c r="F328" s="68"/>
      <c r="G328" s="68"/>
      <c r="H328" s="68"/>
      <c r="I328" s="68"/>
      <c r="J328" s="68"/>
      <c r="K328" s="68" t="s">
        <v>1115</v>
      </c>
    </row>
    <row r="329" spans="1:11">
      <c r="A329" s="65">
        <v>24</v>
      </c>
      <c r="B329" s="85">
        <v>36057341</v>
      </c>
      <c r="C329" s="69" t="s">
        <v>303</v>
      </c>
      <c r="D329" s="69" t="s">
        <v>441</v>
      </c>
      <c r="E329" s="65" t="s">
        <v>1110</v>
      </c>
      <c r="F329" s="68"/>
      <c r="G329" s="68"/>
      <c r="H329" s="68"/>
      <c r="I329" s="68"/>
      <c r="J329" s="68"/>
      <c r="K329" s="68" t="s">
        <v>1124</v>
      </c>
    </row>
    <row r="330" spans="1:11">
      <c r="A330" s="65">
        <v>25</v>
      </c>
      <c r="B330" s="66">
        <v>36030219</v>
      </c>
      <c r="C330" s="64" t="s">
        <v>1073</v>
      </c>
      <c r="D330" s="64" t="s">
        <v>1007</v>
      </c>
      <c r="E330" s="65" t="s">
        <v>1110</v>
      </c>
      <c r="F330" s="68"/>
      <c r="G330" s="68"/>
      <c r="H330" s="68"/>
      <c r="I330" s="68"/>
      <c r="J330" s="68"/>
      <c r="K330" s="68" t="s">
        <v>1111</v>
      </c>
    </row>
    <row r="331" spans="1:11">
      <c r="A331" s="65">
        <v>1</v>
      </c>
      <c r="B331" s="96">
        <v>36044882</v>
      </c>
      <c r="C331" s="68" t="s">
        <v>1162</v>
      </c>
      <c r="D331" s="68" t="s">
        <v>76</v>
      </c>
      <c r="E331" s="74" t="s">
        <v>1163</v>
      </c>
      <c r="F331" s="68">
        <v>7</v>
      </c>
      <c r="G331" s="68">
        <v>1</v>
      </c>
      <c r="H331" s="68">
        <v>10</v>
      </c>
      <c r="I331" s="68"/>
      <c r="J331" s="68"/>
      <c r="K331" s="68">
        <v>15</v>
      </c>
    </row>
    <row r="332" spans="1:11">
      <c r="A332" s="65">
        <v>2</v>
      </c>
      <c r="B332" s="96">
        <v>36050042</v>
      </c>
      <c r="C332" s="68" t="s">
        <v>1164</v>
      </c>
      <c r="D332" s="68" t="s">
        <v>353</v>
      </c>
      <c r="E332" s="67" t="s">
        <v>1163</v>
      </c>
      <c r="F332" s="68">
        <v>5</v>
      </c>
      <c r="G332" s="68">
        <v>0</v>
      </c>
      <c r="H332" s="68">
        <v>5</v>
      </c>
      <c r="I332" s="68"/>
      <c r="J332" s="68"/>
      <c r="K332" s="68">
        <v>9</v>
      </c>
    </row>
    <row r="333" spans="1:11">
      <c r="A333" s="65">
        <v>3</v>
      </c>
      <c r="B333" s="83" t="s">
        <v>1165</v>
      </c>
      <c r="C333" s="68" t="s">
        <v>445</v>
      </c>
      <c r="D333" s="68" t="s">
        <v>1166</v>
      </c>
      <c r="E333" s="67" t="s">
        <v>1163</v>
      </c>
      <c r="F333" s="68">
        <v>5</v>
      </c>
      <c r="G333" s="68">
        <v>0</v>
      </c>
      <c r="H333" s="68">
        <v>7</v>
      </c>
      <c r="I333" s="68"/>
      <c r="J333" s="68"/>
      <c r="K333" s="68">
        <v>11</v>
      </c>
    </row>
    <row r="334" spans="1:11">
      <c r="A334" s="65">
        <v>4</v>
      </c>
      <c r="B334" s="83">
        <v>36051206</v>
      </c>
      <c r="C334" s="68" t="s">
        <v>1167</v>
      </c>
      <c r="D334" s="68" t="s">
        <v>1168</v>
      </c>
      <c r="E334" s="67" t="s">
        <v>1163</v>
      </c>
      <c r="F334" s="68">
        <v>0</v>
      </c>
      <c r="G334" s="68">
        <v>0</v>
      </c>
      <c r="H334" s="68">
        <v>0</v>
      </c>
      <c r="I334" s="68"/>
      <c r="J334" s="68"/>
      <c r="K334" s="68">
        <v>0</v>
      </c>
    </row>
    <row r="335" spans="1:11">
      <c r="A335" s="65">
        <v>5</v>
      </c>
      <c r="B335" s="84" t="s">
        <v>1169</v>
      </c>
      <c r="C335" s="68" t="s">
        <v>1170</v>
      </c>
      <c r="D335" s="68" t="s">
        <v>1171</v>
      </c>
      <c r="E335" s="67" t="s">
        <v>1163</v>
      </c>
      <c r="F335" s="68">
        <v>3</v>
      </c>
      <c r="G335" s="68">
        <v>0</v>
      </c>
      <c r="H335" s="68">
        <v>0</v>
      </c>
      <c r="I335" s="68"/>
      <c r="J335" s="68"/>
      <c r="K335" s="68">
        <v>4</v>
      </c>
    </row>
    <row r="336" spans="1:11">
      <c r="A336" s="65">
        <v>6</v>
      </c>
      <c r="B336" s="83">
        <v>36050116</v>
      </c>
      <c r="C336" s="68" t="s">
        <v>750</v>
      </c>
      <c r="D336" s="68" t="s">
        <v>1172</v>
      </c>
      <c r="E336" s="67" t="s">
        <v>1163</v>
      </c>
      <c r="F336" s="68">
        <v>1</v>
      </c>
      <c r="G336" s="68">
        <v>0</v>
      </c>
      <c r="H336" s="68">
        <v>4</v>
      </c>
      <c r="I336" s="68"/>
      <c r="J336" s="68"/>
      <c r="K336" s="68">
        <v>8</v>
      </c>
    </row>
    <row r="337" spans="1:11">
      <c r="A337" s="65">
        <v>7</v>
      </c>
      <c r="B337" s="83">
        <v>36031443</v>
      </c>
      <c r="C337" s="68" t="s">
        <v>419</v>
      </c>
      <c r="D337" s="68" t="s">
        <v>37</v>
      </c>
      <c r="E337" s="67" t="s">
        <v>1163</v>
      </c>
      <c r="F337" s="68">
        <v>7</v>
      </c>
      <c r="G337" s="68">
        <v>1</v>
      </c>
      <c r="H337" s="68">
        <v>7</v>
      </c>
      <c r="I337" s="68"/>
      <c r="J337" s="68"/>
      <c r="K337" s="68">
        <v>12</v>
      </c>
    </row>
    <row r="338" spans="1:11">
      <c r="A338" s="65">
        <v>8</v>
      </c>
      <c r="B338" s="83">
        <v>36050166</v>
      </c>
      <c r="C338" s="68" t="s">
        <v>1158</v>
      </c>
      <c r="D338" s="68" t="s">
        <v>1166</v>
      </c>
      <c r="E338" s="67" t="s">
        <v>1163</v>
      </c>
      <c r="F338" s="68">
        <v>1</v>
      </c>
      <c r="G338" s="68">
        <v>0</v>
      </c>
      <c r="H338" s="68">
        <v>5</v>
      </c>
      <c r="I338" s="68"/>
      <c r="J338" s="68"/>
      <c r="K338" s="68">
        <v>9</v>
      </c>
    </row>
    <row r="339" spans="1:11">
      <c r="A339" s="65">
        <v>9</v>
      </c>
      <c r="B339" s="84" t="s">
        <v>1173</v>
      </c>
      <c r="C339" s="68" t="s">
        <v>1021</v>
      </c>
      <c r="D339" s="68" t="s">
        <v>1174</v>
      </c>
      <c r="E339" s="67" t="s">
        <v>1163</v>
      </c>
      <c r="F339" s="68">
        <v>4</v>
      </c>
      <c r="G339" s="68">
        <v>0</v>
      </c>
      <c r="H339" s="68">
        <v>4</v>
      </c>
      <c r="I339" s="68"/>
      <c r="J339" s="68"/>
      <c r="K339" s="68">
        <v>8</v>
      </c>
    </row>
    <row r="340" spans="1:11">
      <c r="A340" s="65">
        <v>10</v>
      </c>
      <c r="B340" s="83" t="s">
        <v>1175</v>
      </c>
      <c r="C340" s="68" t="s">
        <v>1176</v>
      </c>
      <c r="D340" s="68" t="s">
        <v>1177</v>
      </c>
      <c r="E340" s="67" t="s">
        <v>1163</v>
      </c>
      <c r="F340" s="68">
        <v>0</v>
      </c>
      <c r="G340" s="68">
        <v>0</v>
      </c>
      <c r="H340" s="68">
        <v>0</v>
      </c>
      <c r="I340" s="68"/>
      <c r="J340" s="68"/>
      <c r="K340" s="68">
        <v>0</v>
      </c>
    </row>
    <row r="341" spans="1:11">
      <c r="A341" s="65">
        <v>11</v>
      </c>
      <c r="B341" s="83" t="s">
        <v>1178</v>
      </c>
      <c r="C341" s="68" t="s">
        <v>1179</v>
      </c>
      <c r="D341" s="68" t="s">
        <v>1180</v>
      </c>
      <c r="E341" s="67" t="s">
        <v>1163</v>
      </c>
      <c r="F341" s="68">
        <v>2</v>
      </c>
      <c r="G341" s="68">
        <v>0</v>
      </c>
      <c r="H341" s="68">
        <v>4</v>
      </c>
      <c r="I341" s="68"/>
      <c r="J341" s="68"/>
      <c r="K341" s="68">
        <v>8</v>
      </c>
    </row>
    <row r="342" spans="1:11">
      <c r="A342" s="65">
        <v>12</v>
      </c>
      <c r="B342" s="83" t="s">
        <v>1181</v>
      </c>
      <c r="C342" s="68" t="s">
        <v>1182</v>
      </c>
      <c r="D342" s="68" t="s">
        <v>1183</v>
      </c>
      <c r="E342" s="67" t="s">
        <v>1163</v>
      </c>
      <c r="F342" s="68">
        <v>8</v>
      </c>
      <c r="G342" s="68">
        <v>3</v>
      </c>
      <c r="H342" s="68">
        <v>8</v>
      </c>
      <c r="I342" s="68"/>
      <c r="J342" s="68"/>
      <c r="K342" s="68">
        <v>15</v>
      </c>
    </row>
    <row r="343" spans="1:11">
      <c r="A343" s="65">
        <v>13</v>
      </c>
      <c r="B343" s="83">
        <v>36026584</v>
      </c>
      <c r="C343" s="68" t="s">
        <v>1184</v>
      </c>
      <c r="D343" s="68" t="s">
        <v>1185</v>
      </c>
      <c r="E343" s="67" t="s">
        <v>1163</v>
      </c>
      <c r="F343" s="68">
        <v>4</v>
      </c>
      <c r="G343" s="68">
        <v>1</v>
      </c>
      <c r="H343" s="68">
        <v>6</v>
      </c>
      <c r="I343" s="68"/>
      <c r="J343" s="68"/>
      <c r="K343" s="68">
        <v>11</v>
      </c>
    </row>
    <row r="344" spans="1:11">
      <c r="A344" s="65">
        <v>14</v>
      </c>
      <c r="B344" s="83">
        <v>36028055</v>
      </c>
      <c r="C344" s="68" t="s">
        <v>1186</v>
      </c>
      <c r="D344" s="68" t="s">
        <v>1087</v>
      </c>
      <c r="E344" s="67" t="s">
        <v>1163</v>
      </c>
      <c r="F344" s="68">
        <v>8</v>
      </c>
      <c r="G344" s="68">
        <v>0</v>
      </c>
      <c r="H344" s="68">
        <v>8</v>
      </c>
      <c r="I344" s="68"/>
      <c r="J344" s="68"/>
      <c r="K344" s="68">
        <v>12</v>
      </c>
    </row>
    <row r="345" spans="1:11">
      <c r="A345" s="65">
        <v>15</v>
      </c>
      <c r="B345" s="83">
        <v>36037789</v>
      </c>
      <c r="C345" s="68" t="s">
        <v>1187</v>
      </c>
      <c r="D345" s="68" t="s">
        <v>744</v>
      </c>
      <c r="E345" s="67" t="s">
        <v>1163</v>
      </c>
      <c r="F345" s="75">
        <v>8</v>
      </c>
      <c r="G345" s="75">
        <v>1</v>
      </c>
      <c r="H345" s="75">
        <v>6</v>
      </c>
      <c r="I345" s="75"/>
      <c r="J345" s="75"/>
      <c r="K345" s="75">
        <v>11</v>
      </c>
    </row>
    <row r="346" spans="1:11">
      <c r="A346" s="65">
        <v>16</v>
      </c>
      <c r="B346" s="83">
        <v>36038029</v>
      </c>
      <c r="C346" s="68" t="s">
        <v>1188</v>
      </c>
      <c r="D346" s="68" t="s">
        <v>40</v>
      </c>
      <c r="E346" s="67" t="s">
        <v>1163</v>
      </c>
      <c r="F346" s="68">
        <v>6</v>
      </c>
      <c r="G346" s="68">
        <v>2</v>
      </c>
      <c r="H346" s="68"/>
      <c r="I346" s="68"/>
      <c r="J346" s="68"/>
      <c r="K346" s="68">
        <v>16</v>
      </c>
    </row>
    <row r="347" spans="1:11">
      <c r="A347" s="65">
        <v>17</v>
      </c>
      <c r="B347" s="84" t="s">
        <v>1189</v>
      </c>
      <c r="C347" s="68" t="s">
        <v>1190</v>
      </c>
      <c r="D347" s="68" t="s">
        <v>848</v>
      </c>
      <c r="E347" s="67" t="s">
        <v>1163</v>
      </c>
      <c r="F347" s="68">
        <v>7</v>
      </c>
      <c r="G347" s="68">
        <v>0</v>
      </c>
      <c r="H347" s="68">
        <v>6</v>
      </c>
      <c r="I347" s="68"/>
      <c r="J347" s="68"/>
      <c r="K347" s="68">
        <v>10</v>
      </c>
    </row>
    <row r="348" spans="1:11">
      <c r="A348" s="65">
        <v>18</v>
      </c>
      <c r="B348" s="83">
        <v>36024186</v>
      </c>
      <c r="C348" s="68" t="s">
        <v>1191</v>
      </c>
      <c r="D348" s="68" t="s">
        <v>1192</v>
      </c>
      <c r="E348" s="67" t="s">
        <v>1163</v>
      </c>
      <c r="F348" s="68">
        <v>6</v>
      </c>
      <c r="G348" s="68">
        <v>0</v>
      </c>
      <c r="H348" s="68">
        <v>6</v>
      </c>
      <c r="I348" s="68"/>
      <c r="J348" s="68"/>
      <c r="K348" s="68">
        <v>10</v>
      </c>
    </row>
    <row r="349" spans="1:11">
      <c r="A349" s="65">
        <v>19</v>
      </c>
      <c r="B349" s="83">
        <v>36038028</v>
      </c>
      <c r="C349" s="68" t="s">
        <v>1193</v>
      </c>
      <c r="D349" s="68" t="s">
        <v>1194</v>
      </c>
      <c r="E349" s="67" t="s">
        <v>1163</v>
      </c>
      <c r="F349" s="68">
        <v>7</v>
      </c>
      <c r="G349" s="68">
        <v>1</v>
      </c>
      <c r="H349" s="68">
        <v>6</v>
      </c>
      <c r="I349" s="68"/>
      <c r="J349" s="68"/>
      <c r="K349" s="68">
        <v>11</v>
      </c>
    </row>
    <row r="350" spans="1:11">
      <c r="A350" s="65">
        <v>20</v>
      </c>
      <c r="B350" s="84" t="s">
        <v>1195</v>
      </c>
      <c r="C350" s="68" t="s">
        <v>1196</v>
      </c>
      <c r="D350" s="68" t="s">
        <v>1197</v>
      </c>
      <c r="E350" s="65" t="s">
        <v>1163</v>
      </c>
      <c r="F350" s="68">
        <v>5</v>
      </c>
      <c r="G350" s="68">
        <v>1</v>
      </c>
      <c r="H350" s="68">
        <v>5</v>
      </c>
      <c r="I350" s="68"/>
      <c r="J350" s="68"/>
      <c r="K350" s="68">
        <v>10</v>
      </c>
    </row>
    <row r="351" spans="1:11">
      <c r="A351" s="65">
        <v>21</v>
      </c>
      <c r="B351" s="84" t="s">
        <v>1198</v>
      </c>
      <c r="C351" s="69" t="s">
        <v>908</v>
      </c>
      <c r="D351" s="69" t="s">
        <v>1199</v>
      </c>
      <c r="E351" s="65" t="s">
        <v>1163</v>
      </c>
      <c r="F351" s="68">
        <v>4</v>
      </c>
      <c r="G351" s="68">
        <v>0</v>
      </c>
      <c r="H351" s="68">
        <v>5</v>
      </c>
      <c r="I351" s="68"/>
      <c r="J351" s="68"/>
      <c r="K351" s="68">
        <v>9</v>
      </c>
    </row>
    <row r="352" spans="1:11">
      <c r="A352" s="65">
        <v>22</v>
      </c>
      <c r="B352" s="84" t="s">
        <v>1200</v>
      </c>
      <c r="C352" s="68" t="s">
        <v>17</v>
      </c>
      <c r="D352" s="68" t="s">
        <v>1201</v>
      </c>
      <c r="E352" s="65" t="s">
        <v>1163</v>
      </c>
      <c r="F352" s="68">
        <v>4</v>
      </c>
      <c r="G352" s="68">
        <v>1</v>
      </c>
      <c r="H352" s="68">
        <v>3</v>
      </c>
      <c r="I352" s="68"/>
      <c r="J352" s="68"/>
      <c r="K352" s="68">
        <v>8</v>
      </c>
    </row>
    <row r="353" spans="1:11">
      <c r="A353" s="65">
        <v>23</v>
      </c>
      <c r="B353" s="80" t="s">
        <v>1202</v>
      </c>
      <c r="C353" s="69" t="s">
        <v>1203</v>
      </c>
      <c r="D353" s="69" t="s">
        <v>1204</v>
      </c>
      <c r="E353" s="65" t="s">
        <v>1163</v>
      </c>
      <c r="F353" s="68">
        <v>5</v>
      </c>
      <c r="G353" s="68">
        <v>0</v>
      </c>
      <c r="H353" s="68">
        <v>8</v>
      </c>
      <c r="I353" s="68"/>
      <c r="J353" s="68"/>
      <c r="K353" s="68">
        <v>12</v>
      </c>
    </row>
    <row r="354" spans="1:11">
      <c r="A354" s="65">
        <v>24</v>
      </c>
      <c r="B354" s="84" t="s">
        <v>1205</v>
      </c>
      <c r="C354" s="68" t="s">
        <v>1206</v>
      </c>
      <c r="D354" s="68" t="s">
        <v>143</v>
      </c>
      <c r="E354" s="65" t="s">
        <v>1163</v>
      </c>
      <c r="F354" s="68">
        <v>0</v>
      </c>
      <c r="G354" s="68">
        <v>0</v>
      </c>
      <c r="H354" s="68">
        <v>0</v>
      </c>
      <c r="I354" s="68"/>
      <c r="J354" s="68"/>
      <c r="K354" s="68">
        <v>0</v>
      </c>
    </row>
    <row r="355" spans="1:11">
      <c r="A355" s="65">
        <v>25</v>
      </c>
      <c r="B355" s="84" t="s">
        <v>1207</v>
      </c>
      <c r="C355" s="68" t="s">
        <v>481</v>
      </c>
      <c r="D355" s="68" t="s">
        <v>1208</v>
      </c>
      <c r="E355" s="65" t="s">
        <v>1163</v>
      </c>
      <c r="F355" s="68">
        <v>4</v>
      </c>
      <c r="G355" s="68">
        <v>0</v>
      </c>
      <c r="H355" s="68">
        <v>0</v>
      </c>
      <c r="I355" s="68"/>
      <c r="J355" s="68"/>
      <c r="K355" s="68">
        <v>4</v>
      </c>
    </row>
    <row r="356" spans="1:11">
      <c r="A356" s="65">
        <v>26</v>
      </c>
      <c r="B356" s="66" t="s">
        <v>1209</v>
      </c>
      <c r="C356" s="64" t="s">
        <v>1210</v>
      </c>
      <c r="D356" s="64" t="s">
        <v>1211</v>
      </c>
      <c r="E356" s="65" t="s">
        <v>1163</v>
      </c>
      <c r="F356" s="68">
        <v>0</v>
      </c>
      <c r="G356" s="68">
        <v>0</v>
      </c>
      <c r="H356" s="68">
        <v>0</v>
      </c>
      <c r="I356" s="68"/>
      <c r="J356" s="68"/>
      <c r="K356" s="68">
        <v>0</v>
      </c>
    </row>
    <row r="357" spans="1:11">
      <c r="A357" s="65">
        <v>27</v>
      </c>
      <c r="B357" s="78"/>
      <c r="C357" s="64" t="s">
        <v>1212</v>
      </c>
      <c r="D357" s="64" t="s">
        <v>1213</v>
      </c>
      <c r="E357" s="65" t="s">
        <v>1163</v>
      </c>
      <c r="F357" s="68">
        <v>1</v>
      </c>
      <c r="G357" s="68">
        <v>0</v>
      </c>
      <c r="H357" s="68">
        <v>0</v>
      </c>
      <c r="I357" s="68"/>
      <c r="J357" s="68"/>
      <c r="K357" s="68">
        <v>4</v>
      </c>
    </row>
    <row r="358" spans="1:11">
      <c r="A358" s="65">
        <v>28</v>
      </c>
      <c r="B358" s="78"/>
      <c r="C358" s="64" t="s">
        <v>1214</v>
      </c>
      <c r="D358" s="64" t="s">
        <v>181</v>
      </c>
      <c r="E358" s="65" t="s">
        <v>1163</v>
      </c>
      <c r="F358" s="68">
        <v>3</v>
      </c>
      <c r="G358" s="68">
        <v>0</v>
      </c>
      <c r="H358" s="68">
        <v>2</v>
      </c>
      <c r="I358" s="68"/>
      <c r="J358" s="68"/>
      <c r="K358" s="68">
        <v>6</v>
      </c>
    </row>
    <row r="359" spans="1:11">
      <c r="A359" s="65">
        <v>29</v>
      </c>
      <c r="B359" s="83"/>
      <c r="C359" s="68" t="s">
        <v>1069</v>
      </c>
      <c r="D359" s="68" t="s">
        <v>702</v>
      </c>
      <c r="E359" s="67" t="s">
        <v>1163</v>
      </c>
      <c r="F359" s="68">
        <v>7</v>
      </c>
      <c r="G359" s="68">
        <v>1</v>
      </c>
      <c r="H359" s="68">
        <v>9</v>
      </c>
      <c r="I359" s="68"/>
      <c r="J359" s="68"/>
      <c r="K359" s="68">
        <v>14</v>
      </c>
    </row>
    <row r="360" spans="1:11">
      <c r="A360" s="65">
        <v>30</v>
      </c>
      <c r="B360" s="83"/>
      <c r="C360" s="68" t="s">
        <v>1006</v>
      </c>
      <c r="D360" s="68" t="s">
        <v>1007</v>
      </c>
      <c r="E360" s="67" t="s">
        <v>717</v>
      </c>
      <c r="F360" s="68">
        <v>2</v>
      </c>
      <c r="G360" s="68">
        <v>0</v>
      </c>
      <c r="H360" s="68">
        <v>10</v>
      </c>
      <c r="I360" s="68"/>
      <c r="J360" s="68"/>
      <c r="K360" s="68">
        <v>14</v>
      </c>
    </row>
    <row r="361" spans="1:11">
      <c r="A361" s="65">
        <v>1</v>
      </c>
      <c r="B361" s="83">
        <v>36023152</v>
      </c>
      <c r="C361" s="68" t="s">
        <v>1215</v>
      </c>
      <c r="D361" s="68" t="s">
        <v>57</v>
      </c>
      <c r="E361" s="67" t="s">
        <v>1216</v>
      </c>
      <c r="F361" s="68">
        <v>3</v>
      </c>
      <c r="G361" s="68">
        <v>1</v>
      </c>
      <c r="H361" s="68">
        <v>4</v>
      </c>
      <c r="I361" s="68">
        <v>4</v>
      </c>
      <c r="J361" s="68"/>
      <c r="K361" s="68">
        <v>12</v>
      </c>
    </row>
    <row r="362" spans="1:11">
      <c r="A362" s="65">
        <v>2</v>
      </c>
      <c r="B362" s="84" t="s">
        <v>1217</v>
      </c>
      <c r="C362" s="68" t="s">
        <v>1218</v>
      </c>
      <c r="D362" s="68" t="s">
        <v>1219</v>
      </c>
      <c r="E362" s="67" t="s">
        <v>1216</v>
      </c>
      <c r="F362" s="68">
        <v>3</v>
      </c>
      <c r="G362" s="68">
        <v>1</v>
      </c>
      <c r="H362" s="68">
        <v>5.5</v>
      </c>
      <c r="I362" s="68">
        <v>5.5</v>
      </c>
      <c r="J362" s="68"/>
      <c r="K362" s="68">
        <v>15</v>
      </c>
    </row>
    <row r="363" spans="1:11">
      <c r="A363" s="65">
        <v>3</v>
      </c>
      <c r="B363" s="83">
        <v>36034550</v>
      </c>
      <c r="C363" s="68" t="s">
        <v>1220</v>
      </c>
      <c r="D363" s="68" t="s">
        <v>1221</v>
      </c>
      <c r="E363" s="67" t="s">
        <v>1216</v>
      </c>
      <c r="F363" s="68">
        <v>3</v>
      </c>
      <c r="G363" s="68">
        <v>1</v>
      </c>
      <c r="H363" s="68">
        <v>3.5</v>
      </c>
      <c r="I363" s="68">
        <v>3.5</v>
      </c>
      <c r="J363" s="68"/>
      <c r="K363" s="68">
        <v>11</v>
      </c>
    </row>
    <row r="364" spans="1:11">
      <c r="A364" s="65">
        <v>4</v>
      </c>
      <c r="B364" s="83">
        <v>36057840</v>
      </c>
      <c r="C364" s="68" t="s">
        <v>1222</v>
      </c>
      <c r="D364" s="68" t="s">
        <v>1223</v>
      </c>
      <c r="E364" s="67" t="s">
        <v>1216</v>
      </c>
      <c r="F364" s="68">
        <v>3</v>
      </c>
      <c r="G364" s="68">
        <v>1</v>
      </c>
      <c r="H364" s="68">
        <v>4.25</v>
      </c>
      <c r="I364" s="68">
        <v>4.25</v>
      </c>
      <c r="J364" s="68"/>
      <c r="K364" s="68">
        <v>12.5</v>
      </c>
    </row>
    <row r="365" spans="1:11">
      <c r="A365" s="65">
        <v>5</v>
      </c>
      <c r="B365" s="83">
        <v>36052864</v>
      </c>
      <c r="C365" s="68" t="s">
        <v>1224</v>
      </c>
      <c r="D365" s="68" t="s">
        <v>1225</v>
      </c>
      <c r="E365" s="67" t="s">
        <v>1216</v>
      </c>
      <c r="F365" s="68">
        <v>3</v>
      </c>
      <c r="G365" s="68">
        <v>1</v>
      </c>
      <c r="H365" s="68">
        <v>4</v>
      </c>
      <c r="I365" s="68">
        <v>4</v>
      </c>
      <c r="J365" s="68"/>
      <c r="K365" s="68">
        <v>12</v>
      </c>
    </row>
    <row r="366" spans="1:11">
      <c r="A366" s="65">
        <v>6</v>
      </c>
      <c r="B366" s="83">
        <v>36028621</v>
      </c>
      <c r="C366" s="68" t="s">
        <v>394</v>
      </c>
      <c r="D366" s="68" t="s">
        <v>234</v>
      </c>
      <c r="E366" s="67" t="s">
        <v>1216</v>
      </c>
      <c r="F366" s="68">
        <v>3</v>
      </c>
      <c r="G366" s="68">
        <v>1</v>
      </c>
      <c r="H366" s="68">
        <v>5</v>
      </c>
      <c r="I366" s="68">
        <v>5</v>
      </c>
      <c r="J366" s="68"/>
      <c r="K366" s="68">
        <v>14</v>
      </c>
    </row>
    <row r="367" spans="1:11">
      <c r="A367" s="65">
        <v>7</v>
      </c>
      <c r="B367" s="83">
        <v>36028589</v>
      </c>
      <c r="C367" s="68" t="s">
        <v>1226</v>
      </c>
      <c r="D367" s="68" t="s">
        <v>1227</v>
      </c>
      <c r="E367" s="67" t="s">
        <v>1216</v>
      </c>
      <c r="F367" s="68">
        <v>3</v>
      </c>
      <c r="G367" s="68">
        <v>1</v>
      </c>
      <c r="H367" s="68">
        <v>4</v>
      </c>
      <c r="I367" s="68">
        <v>4</v>
      </c>
      <c r="J367" s="68"/>
      <c r="K367" s="68">
        <v>12</v>
      </c>
    </row>
    <row r="368" spans="1:11">
      <c r="A368" s="65">
        <v>8</v>
      </c>
      <c r="B368" s="83">
        <v>36053518</v>
      </c>
      <c r="C368" s="68" t="s">
        <v>1228</v>
      </c>
      <c r="D368" s="68" t="s">
        <v>1229</v>
      </c>
      <c r="E368" s="67" t="s">
        <v>1216</v>
      </c>
      <c r="F368" s="68">
        <v>3</v>
      </c>
      <c r="G368" s="68">
        <v>1</v>
      </c>
      <c r="H368" s="68">
        <v>3</v>
      </c>
      <c r="I368" s="68">
        <v>3</v>
      </c>
      <c r="J368" s="68"/>
      <c r="K368" s="68">
        <v>10</v>
      </c>
    </row>
    <row r="369" spans="1:11">
      <c r="A369" s="65">
        <v>9</v>
      </c>
      <c r="B369" s="83">
        <v>36028611</v>
      </c>
      <c r="C369" s="68" t="s">
        <v>1230</v>
      </c>
      <c r="D369" s="68" t="s">
        <v>1229</v>
      </c>
      <c r="E369" s="67" t="s">
        <v>1216</v>
      </c>
      <c r="F369" s="68">
        <v>3</v>
      </c>
      <c r="G369" s="68">
        <v>1</v>
      </c>
      <c r="H369" s="68">
        <v>4.25</v>
      </c>
      <c r="I369" s="68">
        <v>4.25</v>
      </c>
      <c r="J369" s="68"/>
      <c r="K369" s="68">
        <v>12.5</v>
      </c>
    </row>
    <row r="370" spans="1:11">
      <c r="A370" s="65">
        <v>10</v>
      </c>
      <c r="B370" s="84" t="s">
        <v>1231</v>
      </c>
      <c r="C370" s="68" t="s">
        <v>743</v>
      </c>
      <c r="D370" s="68" t="s">
        <v>20</v>
      </c>
      <c r="E370" s="67" t="s">
        <v>1216</v>
      </c>
      <c r="F370" s="68">
        <v>3</v>
      </c>
      <c r="G370" s="68">
        <v>1</v>
      </c>
      <c r="H370" s="68">
        <v>3</v>
      </c>
      <c r="I370" s="68">
        <v>3</v>
      </c>
      <c r="J370" s="68"/>
      <c r="K370" s="68">
        <v>10</v>
      </c>
    </row>
    <row r="371" spans="1:11">
      <c r="A371" s="65">
        <v>11</v>
      </c>
      <c r="B371" s="83">
        <v>36038015</v>
      </c>
      <c r="C371" s="68" t="s">
        <v>1232</v>
      </c>
      <c r="D371" s="68" t="s">
        <v>1233</v>
      </c>
      <c r="E371" s="67" t="s">
        <v>1216</v>
      </c>
      <c r="F371" s="68">
        <v>3</v>
      </c>
      <c r="G371" s="68">
        <v>1</v>
      </c>
      <c r="H371" s="68">
        <v>4</v>
      </c>
      <c r="I371" s="68">
        <v>4</v>
      </c>
      <c r="J371" s="68"/>
      <c r="K371" s="68">
        <v>12</v>
      </c>
    </row>
    <row r="372" spans="1:11">
      <c r="A372" s="65">
        <v>12</v>
      </c>
      <c r="B372" s="84" t="s">
        <v>1234</v>
      </c>
      <c r="C372" s="68" t="s">
        <v>500</v>
      </c>
      <c r="D372" s="68" t="s">
        <v>755</v>
      </c>
      <c r="E372" s="67" t="s">
        <v>1216</v>
      </c>
      <c r="F372" s="68">
        <v>3</v>
      </c>
      <c r="G372" s="68">
        <v>1</v>
      </c>
      <c r="H372" s="68">
        <v>4</v>
      </c>
      <c r="I372" s="68">
        <v>4</v>
      </c>
      <c r="J372" s="68"/>
      <c r="K372" s="68">
        <v>12</v>
      </c>
    </row>
    <row r="373" spans="1:11">
      <c r="A373" s="65">
        <v>13</v>
      </c>
      <c r="B373" s="83">
        <v>36057459</v>
      </c>
      <c r="C373" s="68" t="s">
        <v>1235</v>
      </c>
      <c r="D373" s="68" t="s">
        <v>1236</v>
      </c>
      <c r="E373" s="67" t="s">
        <v>1216</v>
      </c>
      <c r="F373" s="68"/>
      <c r="G373" s="68"/>
      <c r="H373" s="68"/>
      <c r="I373" s="68"/>
      <c r="J373" s="68"/>
      <c r="K373" s="68">
        <v>0</v>
      </c>
    </row>
    <row r="374" spans="1:11">
      <c r="A374" s="65">
        <v>14</v>
      </c>
      <c r="B374" s="83">
        <v>36026556</v>
      </c>
      <c r="C374" s="68" t="s">
        <v>1237</v>
      </c>
      <c r="D374" s="68" t="s">
        <v>1238</v>
      </c>
      <c r="E374" s="67" t="s">
        <v>1216</v>
      </c>
      <c r="F374" s="68">
        <v>1</v>
      </c>
      <c r="G374" s="68">
        <v>1</v>
      </c>
      <c r="H374" s="68">
        <v>8</v>
      </c>
      <c r="I374" s="68">
        <v>8</v>
      </c>
      <c r="J374" s="68"/>
      <c r="K374" s="68">
        <v>18</v>
      </c>
    </row>
    <row r="375" spans="1:11">
      <c r="A375" s="65">
        <v>15</v>
      </c>
      <c r="B375" s="83">
        <v>36031447</v>
      </c>
      <c r="C375" s="68" t="s">
        <v>1239</v>
      </c>
      <c r="D375" s="68" t="s">
        <v>1240</v>
      </c>
      <c r="E375" s="67" t="s">
        <v>1216</v>
      </c>
      <c r="F375" s="75">
        <v>1</v>
      </c>
      <c r="G375" s="75">
        <v>1</v>
      </c>
      <c r="H375" s="75">
        <v>7</v>
      </c>
      <c r="I375" s="75">
        <v>8</v>
      </c>
      <c r="J375" s="75"/>
      <c r="K375" s="68">
        <v>17</v>
      </c>
    </row>
    <row r="376" spans="1:11">
      <c r="A376" s="65">
        <v>16</v>
      </c>
      <c r="B376" s="83">
        <v>36024581</v>
      </c>
      <c r="C376" s="68" t="s">
        <v>1241</v>
      </c>
      <c r="D376" s="68" t="s">
        <v>1242</v>
      </c>
      <c r="E376" s="67" t="s">
        <v>1216</v>
      </c>
      <c r="F376" s="68">
        <v>3</v>
      </c>
      <c r="G376" s="68">
        <v>1</v>
      </c>
      <c r="H376" s="68">
        <v>4</v>
      </c>
      <c r="I376" s="68">
        <v>4</v>
      </c>
      <c r="J376" s="68"/>
      <c r="K376" s="68">
        <v>12</v>
      </c>
    </row>
    <row r="377" spans="1:11">
      <c r="A377" s="65">
        <v>17</v>
      </c>
      <c r="B377" s="83">
        <v>36052141</v>
      </c>
      <c r="C377" s="68" t="s">
        <v>1243</v>
      </c>
      <c r="D377" s="68" t="s">
        <v>1244</v>
      </c>
      <c r="E377" s="67" t="s">
        <v>1216</v>
      </c>
      <c r="F377" s="68">
        <v>3</v>
      </c>
      <c r="G377" s="68">
        <v>1</v>
      </c>
      <c r="H377" s="68">
        <v>5.5</v>
      </c>
      <c r="I377" s="68">
        <v>5.5</v>
      </c>
      <c r="J377" s="68"/>
      <c r="K377" s="68">
        <v>15</v>
      </c>
    </row>
    <row r="378" spans="1:11">
      <c r="A378" s="65">
        <v>18</v>
      </c>
      <c r="B378" s="83">
        <v>36024225</v>
      </c>
      <c r="C378" s="68" t="s">
        <v>249</v>
      </c>
      <c r="D378" s="68" t="s">
        <v>1245</v>
      </c>
      <c r="E378" s="67" t="s">
        <v>1216</v>
      </c>
      <c r="F378" s="68">
        <v>3</v>
      </c>
      <c r="G378" s="68">
        <v>1</v>
      </c>
      <c r="H378" s="68">
        <v>3.5</v>
      </c>
      <c r="I378" s="68">
        <v>3.5</v>
      </c>
      <c r="J378" s="68"/>
      <c r="K378" s="68">
        <v>11</v>
      </c>
    </row>
    <row r="379" spans="1:11">
      <c r="A379" s="65">
        <v>19</v>
      </c>
      <c r="B379" s="83">
        <v>36031439</v>
      </c>
      <c r="C379" s="68" t="s">
        <v>1246</v>
      </c>
      <c r="D379" s="68" t="s">
        <v>36</v>
      </c>
      <c r="E379" s="67" t="s">
        <v>1216</v>
      </c>
      <c r="F379" s="68">
        <v>3</v>
      </c>
      <c r="G379" s="68">
        <v>1</v>
      </c>
      <c r="H379" s="68">
        <v>4</v>
      </c>
      <c r="I379" s="68">
        <v>4</v>
      </c>
      <c r="J379" s="68"/>
      <c r="K379" s="68">
        <v>12</v>
      </c>
    </row>
    <row r="380" spans="1:11">
      <c r="A380" s="65">
        <v>20</v>
      </c>
      <c r="B380" s="84" t="s">
        <v>1247</v>
      </c>
      <c r="C380" s="68" t="s">
        <v>1248</v>
      </c>
      <c r="D380" s="68" t="s">
        <v>98</v>
      </c>
      <c r="E380" s="65" t="s">
        <v>1216</v>
      </c>
      <c r="F380" s="68">
        <v>3</v>
      </c>
      <c r="G380" s="68">
        <v>1</v>
      </c>
      <c r="H380" s="68">
        <v>3</v>
      </c>
      <c r="I380" s="68">
        <v>3</v>
      </c>
      <c r="J380" s="68"/>
      <c r="K380" s="68">
        <v>10</v>
      </c>
    </row>
    <row r="381" spans="1:11">
      <c r="A381" s="65">
        <v>21</v>
      </c>
      <c r="B381" s="84" t="s">
        <v>1249</v>
      </c>
      <c r="C381" s="68" t="s">
        <v>1250</v>
      </c>
      <c r="D381" s="68" t="s">
        <v>137</v>
      </c>
      <c r="E381" s="65" t="s">
        <v>1216</v>
      </c>
      <c r="F381" s="68">
        <v>3</v>
      </c>
      <c r="G381" s="68">
        <v>1</v>
      </c>
      <c r="H381" s="68">
        <v>4</v>
      </c>
      <c r="I381" s="68">
        <v>4</v>
      </c>
      <c r="J381" s="68"/>
      <c r="K381" s="68">
        <v>12</v>
      </c>
    </row>
    <row r="382" spans="1:11">
      <c r="A382" s="65">
        <v>22</v>
      </c>
      <c r="B382" s="84" t="s">
        <v>1251</v>
      </c>
      <c r="C382" s="68" t="s">
        <v>1252</v>
      </c>
      <c r="D382" s="68" t="s">
        <v>1253</v>
      </c>
      <c r="E382" s="65" t="s">
        <v>1216</v>
      </c>
      <c r="F382" s="68">
        <v>3</v>
      </c>
      <c r="G382" s="68">
        <v>1</v>
      </c>
      <c r="H382" s="68">
        <v>3</v>
      </c>
      <c r="I382" s="68">
        <v>3</v>
      </c>
      <c r="J382" s="68"/>
      <c r="K382" s="68">
        <v>10</v>
      </c>
    </row>
    <row r="383" spans="1:11">
      <c r="A383" s="65">
        <v>23</v>
      </c>
      <c r="B383" s="84" t="s">
        <v>1254</v>
      </c>
      <c r="C383" s="68" t="s">
        <v>1255</v>
      </c>
      <c r="D383" s="68" t="s">
        <v>515</v>
      </c>
      <c r="E383" s="65" t="s">
        <v>1216</v>
      </c>
      <c r="F383" s="68">
        <v>3</v>
      </c>
      <c r="G383" s="68">
        <v>1</v>
      </c>
      <c r="H383" s="68">
        <v>3</v>
      </c>
      <c r="I383" s="68">
        <v>3</v>
      </c>
      <c r="J383" s="68"/>
      <c r="K383" s="68">
        <v>10</v>
      </c>
    </row>
    <row r="384" spans="1:11">
      <c r="A384" s="65">
        <v>24</v>
      </c>
      <c r="B384" s="84" t="s">
        <v>1049</v>
      </c>
      <c r="C384" s="68" t="s">
        <v>104</v>
      </c>
      <c r="D384" s="68" t="s">
        <v>881</v>
      </c>
      <c r="E384" s="65" t="s">
        <v>1216</v>
      </c>
      <c r="F384" s="68">
        <v>3</v>
      </c>
      <c r="G384" s="68">
        <v>1</v>
      </c>
      <c r="H384" s="68">
        <v>4</v>
      </c>
      <c r="I384" s="68">
        <v>4</v>
      </c>
      <c r="J384" s="68"/>
      <c r="K384" s="68">
        <v>12</v>
      </c>
    </row>
    <row r="385" spans="1:11">
      <c r="A385" s="65">
        <v>25</v>
      </c>
      <c r="B385" s="84" t="s">
        <v>1256</v>
      </c>
      <c r="C385" s="68" t="s">
        <v>1182</v>
      </c>
      <c r="D385" s="68" t="s">
        <v>1257</v>
      </c>
      <c r="E385" s="67" t="s">
        <v>1258</v>
      </c>
      <c r="F385" s="68">
        <v>3</v>
      </c>
      <c r="G385" s="68">
        <v>1</v>
      </c>
      <c r="H385" s="68">
        <v>3.5</v>
      </c>
      <c r="I385" s="68">
        <v>3.5</v>
      </c>
      <c r="J385" s="68"/>
      <c r="K385" s="68">
        <v>11</v>
      </c>
    </row>
    <row r="386" spans="1:11">
      <c r="A386" s="65">
        <v>26</v>
      </c>
      <c r="B386" s="66" t="s">
        <v>1259</v>
      </c>
      <c r="C386" s="64" t="s">
        <v>1260</v>
      </c>
      <c r="D386" s="64" t="s">
        <v>63</v>
      </c>
      <c r="E386" s="65" t="s">
        <v>1216</v>
      </c>
      <c r="F386" s="68">
        <v>3</v>
      </c>
      <c r="G386" s="68">
        <v>1</v>
      </c>
      <c r="H386" s="68">
        <v>2.5</v>
      </c>
      <c r="I386" s="68">
        <v>3</v>
      </c>
      <c r="J386" s="68"/>
      <c r="K386" s="68">
        <v>9.5</v>
      </c>
    </row>
    <row r="387" spans="1:11">
      <c r="A387" s="65">
        <v>1</v>
      </c>
      <c r="B387" s="83">
        <v>36026605</v>
      </c>
      <c r="C387" s="68" t="s">
        <v>836</v>
      </c>
      <c r="D387" s="68" t="s">
        <v>815</v>
      </c>
      <c r="E387" s="67" t="s">
        <v>1261</v>
      </c>
      <c r="F387" s="68">
        <v>3</v>
      </c>
      <c r="G387" s="68">
        <v>1</v>
      </c>
      <c r="H387" s="68">
        <v>4</v>
      </c>
      <c r="I387" s="68">
        <v>4</v>
      </c>
      <c r="J387" s="68"/>
      <c r="K387" s="68">
        <v>12</v>
      </c>
    </row>
    <row r="388" spans="1:11">
      <c r="A388" s="65">
        <v>2</v>
      </c>
      <c r="B388" s="96">
        <v>36031436</v>
      </c>
      <c r="C388" s="68" t="s">
        <v>1262</v>
      </c>
      <c r="D388" s="68" t="s">
        <v>63</v>
      </c>
      <c r="E388" s="74" t="s">
        <v>1261</v>
      </c>
      <c r="F388" s="68">
        <v>3</v>
      </c>
      <c r="G388" s="68">
        <v>1.5</v>
      </c>
      <c r="H388" s="68">
        <v>5.5</v>
      </c>
      <c r="I388" s="68">
        <v>5.5</v>
      </c>
      <c r="J388" s="68"/>
      <c r="K388" s="68">
        <v>15.5</v>
      </c>
    </row>
    <row r="389" spans="1:11">
      <c r="A389" s="65">
        <v>3</v>
      </c>
      <c r="B389" s="83">
        <v>36028615</v>
      </c>
      <c r="C389" s="68" t="s">
        <v>1263</v>
      </c>
      <c r="D389" s="68" t="s">
        <v>480</v>
      </c>
      <c r="E389" s="67" t="s">
        <v>1261</v>
      </c>
      <c r="F389" s="68">
        <v>2</v>
      </c>
      <c r="G389" s="68">
        <v>1</v>
      </c>
      <c r="H389" s="68">
        <v>6</v>
      </c>
      <c r="I389" s="68">
        <v>6</v>
      </c>
      <c r="J389" s="68"/>
      <c r="K389" s="68">
        <v>15</v>
      </c>
    </row>
    <row r="390" spans="1:11">
      <c r="A390" s="65">
        <v>4</v>
      </c>
      <c r="B390" s="83">
        <v>36054771</v>
      </c>
      <c r="C390" s="68" t="s">
        <v>518</v>
      </c>
      <c r="D390" s="68" t="s">
        <v>1264</v>
      </c>
      <c r="E390" s="67" t="s">
        <v>1261</v>
      </c>
      <c r="F390" s="68">
        <v>3</v>
      </c>
      <c r="G390" s="68">
        <v>1</v>
      </c>
      <c r="H390" s="68">
        <v>4</v>
      </c>
      <c r="I390" s="68">
        <v>4</v>
      </c>
      <c r="J390" s="68"/>
      <c r="K390" s="68">
        <v>12</v>
      </c>
    </row>
    <row r="391" spans="1:11">
      <c r="A391" s="65">
        <v>5</v>
      </c>
      <c r="B391" s="83">
        <v>36038044</v>
      </c>
      <c r="C391" s="68" t="s">
        <v>1265</v>
      </c>
      <c r="D391" s="68" t="s">
        <v>1266</v>
      </c>
      <c r="E391" s="67" t="s">
        <v>1261</v>
      </c>
      <c r="F391" s="68">
        <v>3</v>
      </c>
      <c r="G391" s="68">
        <v>1</v>
      </c>
      <c r="H391" s="68">
        <v>3.5</v>
      </c>
      <c r="I391" s="68">
        <v>3.5</v>
      </c>
      <c r="J391" s="68"/>
      <c r="K391" s="68">
        <v>11</v>
      </c>
    </row>
    <row r="392" spans="1:11">
      <c r="A392" s="65">
        <v>6</v>
      </c>
      <c r="B392" s="83">
        <v>36057838</v>
      </c>
      <c r="C392" s="68" t="s">
        <v>1267</v>
      </c>
      <c r="D392" s="68" t="s">
        <v>36</v>
      </c>
      <c r="E392" s="67" t="s">
        <v>1261</v>
      </c>
      <c r="F392" s="68"/>
      <c r="G392" s="68"/>
      <c r="H392" s="68"/>
      <c r="I392" s="68"/>
      <c r="J392" s="68"/>
      <c r="K392" s="68">
        <v>0</v>
      </c>
    </row>
    <row r="393" spans="1:11">
      <c r="A393" s="65">
        <v>7</v>
      </c>
      <c r="B393" s="83">
        <v>36057231</v>
      </c>
      <c r="C393" s="68" t="s">
        <v>1268</v>
      </c>
      <c r="D393" s="68" t="s">
        <v>1269</v>
      </c>
      <c r="E393" s="67" t="s">
        <v>1261</v>
      </c>
      <c r="F393" s="68">
        <v>3</v>
      </c>
      <c r="G393" s="68">
        <v>1</v>
      </c>
      <c r="H393" s="68">
        <v>4.5</v>
      </c>
      <c r="I393" s="68">
        <v>4.5</v>
      </c>
      <c r="J393" s="68"/>
      <c r="K393" s="68">
        <v>13</v>
      </c>
    </row>
    <row r="394" spans="1:11">
      <c r="A394" s="65">
        <v>8</v>
      </c>
      <c r="B394" s="83">
        <v>36026570</v>
      </c>
      <c r="C394" s="68" t="s">
        <v>1270</v>
      </c>
      <c r="D394" s="68" t="s">
        <v>542</v>
      </c>
      <c r="E394" s="67" t="s">
        <v>1261</v>
      </c>
      <c r="F394" s="68">
        <v>3</v>
      </c>
      <c r="G394" s="68">
        <v>1</v>
      </c>
      <c r="H394" s="68">
        <v>5.5</v>
      </c>
      <c r="I394" s="68">
        <v>5.5</v>
      </c>
      <c r="J394" s="68"/>
      <c r="K394" s="68">
        <v>15</v>
      </c>
    </row>
    <row r="395" spans="1:11">
      <c r="A395" s="65">
        <v>9</v>
      </c>
      <c r="B395" s="96">
        <v>36051189</v>
      </c>
      <c r="C395" s="68" t="s">
        <v>1271</v>
      </c>
      <c r="D395" s="68" t="s">
        <v>11</v>
      </c>
      <c r="E395" s="67" t="s">
        <v>1261</v>
      </c>
      <c r="F395" s="68">
        <v>2</v>
      </c>
      <c r="G395" s="68">
        <v>1</v>
      </c>
      <c r="H395" s="68">
        <v>3.5</v>
      </c>
      <c r="I395" s="68">
        <v>3.5</v>
      </c>
      <c r="J395" s="68"/>
      <c r="K395" s="68">
        <v>10</v>
      </c>
    </row>
    <row r="396" spans="1:11">
      <c r="A396" s="65">
        <v>10</v>
      </c>
      <c r="B396" s="83">
        <v>36054608</v>
      </c>
      <c r="C396" s="68" t="s">
        <v>1272</v>
      </c>
      <c r="D396" s="68" t="s">
        <v>17</v>
      </c>
      <c r="E396" s="67" t="s">
        <v>1261</v>
      </c>
      <c r="F396" s="68"/>
      <c r="G396" s="68"/>
      <c r="H396" s="68"/>
      <c r="I396" s="68"/>
      <c r="J396" s="68"/>
      <c r="K396" s="68">
        <v>0</v>
      </c>
    </row>
    <row r="397" spans="1:11">
      <c r="A397" s="65">
        <v>11</v>
      </c>
      <c r="B397" s="83">
        <v>36029827</v>
      </c>
      <c r="C397" s="68" t="s">
        <v>1273</v>
      </c>
      <c r="D397" s="68" t="s">
        <v>1274</v>
      </c>
      <c r="E397" s="67" t="s">
        <v>1261</v>
      </c>
      <c r="F397" s="68">
        <v>2.5</v>
      </c>
      <c r="G397" s="68">
        <v>1</v>
      </c>
      <c r="H397" s="68">
        <v>5.5</v>
      </c>
      <c r="I397" s="68">
        <v>5.5</v>
      </c>
      <c r="J397" s="68"/>
      <c r="K397" s="68">
        <v>14.5</v>
      </c>
    </row>
    <row r="398" spans="1:11">
      <c r="A398" s="65">
        <v>12</v>
      </c>
      <c r="B398" s="83">
        <v>36026571</v>
      </c>
      <c r="C398" s="68" t="s">
        <v>1275</v>
      </c>
      <c r="D398" s="68" t="s">
        <v>1276</v>
      </c>
      <c r="E398" s="67" t="s">
        <v>1261</v>
      </c>
      <c r="F398" s="68">
        <v>2</v>
      </c>
      <c r="G398" s="68">
        <v>1</v>
      </c>
      <c r="H398" s="68">
        <v>7</v>
      </c>
      <c r="I398" s="68">
        <v>7</v>
      </c>
      <c r="J398" s="68"/>
      <c r="K398" s="68">
        <v>17</v>
      </c>
    </row>
    <row r="399" spans="1:11">
      <c r="A399" s="65">
        <v>13</v>
      </c>
      <c r="B399" s="96">
        <v>36057118</v>
      </c>
      <c r="C399" s="68" t="s">
        <v>1277</v>
      </c>
      <c r="D399" s="68" t="s">
        <v>76</v>
      </c>
      <c r="E399" s="67" t="s">
        <v>1261</v>
      </c>
      <c r="F399" s="68">
        <v>3</v>
      </c>
      <c r="G399" s="68">
        <v>1</v>
      </c>
      <c r="H399" s="68">
        <v>4.5</v>
      </c>
      <c r="I399" s="68">
        <v>4.5</v>
      </c>
      <c r="J399" s="68"/>
      <c r="K399" s="68">
        <v>13</v>
      </c>
    </row>
    <row r="400" spans="1:11">
      <c r="A400" s="65">
        <v>14</v>
      </c>
      <c r="B400" s="96">
        <v>36057093</v>
      </c>
      <c r="C400" s="68" t="s">
        <v>1278</v>
      </c>
      <c r="D400" s="68" t="s">
        <v>1279</v>
      </c>
      <c r="E400" s="67" t="s">
        <v>1261</v>
      </c>
      <c r="F400" s="68">
        <v>3</v>
      </c>
      <c r="G400" s="68">
        <v>1</v>
      </c>
      <c r="H400" s="68">
        <v>3.5</v>
      </c>
      <c r="I400" s="68">
        <v>3.5</v>
      </c>
      <c r="J400" s="68"/>
      <c r="K400" s="68">
        <v>11</v>
      </c>
    </row>
    <row r="401" spans="1:11">
      <c r="A401" s="65">
        <v>15</v>
      </c>
      <c r="B401" s="83">
        <v>36026555</v>
      </c>
      <c r="C401" s="68" t="s">
        <v>1280</v>
      </c>
      <c r="D401" s="68" t="s">
        <v>100</v>
      </c>
      <c r="E401" s="67" t="s">
        <v>1261</v>
      </c>
      <c r="F401" s="75">
        <v>3</v>
      </c>
      <c r="G401" s="75">
        <v>1</v>
      </c>
      <c r="H401" s="75">
        <v>6</v>
      </c>
      <c r="I401" s="75">
        <v>6</v>
      </c>
      <c r="J401" s="75"/>
      <c r="K401" s="68">
        <v>16</v>
      </c>
    </row>
    <row r="402" spans="1:11">
      <c r="A402" s="65">
        <v>16</v>
      </c>
      <c r="B402" s="83">
        <v>36026602</v>
      </c>
      <c r="C402" s="68" t="s">
        <v>1281</v>
      </c>
      <c r="D402" s="68" t="s">
        <v>259</v>
      </c>
      <c r="E402" s="67" t="s">
        <v>1261</v>
      </c>
      <c r="F402" s="68">
        <v>2</v>
      </c>
      <c r="G402" s="68">
        <v>1</v>
      </c>
      <c r="H402" s="68">
        <v>4.5</v>
      </c>
      <c r="I402" s="68">
        <v>4.5</v>
      </c>
      <c r="J402" s="68"/>
      <c r="K402" s="68">
        <v>12</v>
      </c>
    </row>
    <row r="403" spans="1:11">
      <c r="A403" s="65">
        <v>17</v>
      </c>
      <c r="B403" s="83">
        <v>36026547</v>
      </c>
      <c r="C403" s="68" t="s">
        <v>490</v>
      </c>
      <c r="D403" s="68" t="s">
        <v>567</v>
      </c>
      <c r="E403" s="67" t="s">
        <v>1261</v>
      </c>
      <c r="F403" s="68">
        <v>1.5</v>
      </c>
      <c r="G403" s="68">
        <v>1</v>
      </c>
      <c r="H403" s="68">
        <v>3.5</v>
      </c>
      <c r="I403" s="68">
        <v>3.5</v>
      </c>
      <c r="J403" s="68"/>
      <c r="K403" s="68">
        <v>9.5</v>
      </c>
    </row>
    <row r="404" spans="1:11">
      <c r="A404" s="65">
        <v>18</v>
      </c>
      <c r="B404" s="83">
        <v>36052987</v>
      </c>
      <c r="C404" s="68" t="s">
        <v>830</v>
      </c>
      <c r="D404" s="68" t="s">
        <v>57</v>
      </c>
      <c r="E404" s="67" t="s">
        <v>1261</v>
      </c>
      <c r="F404" s="68">
        <v>2</v>
      </c>
      <c r="G404" s="68">
        <v>1</v>
      </c>
      <c r="H404" s="68">
        <v>3.5</v>
      </c>
      <c r="I404" s="68">
        <v>3.5</v>
      </c>
      <c r="J404" s="68"/>
      <c r="K404" s="68">
        <v>10</v>
      </c>
    </row>
    <row r="405" spans="1:11">
      <c r="A405" s="65">
        <v>19</v>
      </c>
      <c r="B405" s="83">
        <v>36024281</v>
      </c>
      <c r="C405" s="68" t="s">
        <v>1282</v>
      </c>
      <c r="D405" s="68" t="s">
        <v>1283</v>
      </c>
      <c r="E405" s="67" t="s">
        <v>1261</v>
      </c>
      <c r="F405" s="68">
        <v>2</v>
      </c>
      <c r="G405" s="68">
        <v>1</v>
      </c>
      <c r="H405" s="68">
        <v>3</v>
      </c>
      <c r="I405" s="68">
        <v>3</v>
      </c>
      <c r="J405" s="68"/>
      <c r="K405" s="68">
        <v>9</v>
      </c>
    </row>
    <row r="406" spans="1:11">
      <c r="A406" s="65">
        <v>20</v>
      </c>
      <c r="B406" s="70">
        <v>36053545</v>
      </c>
      <c r="C406" s="68" t="s">
        <v>1284</v>
      </c>
      <c r="D406" s="68" t="s">
        <v>88</v>
      </c>
      <c r="E406" s="67" t="s">
        <v>1261</v>
      </c>
      <c r="F406" s="68"/>
      <c r="G406" s="68"/>
      <c r="H406" s="68"/>
      <c r="I406" s="68"/>
      <c r="J406" s="68"/>
      <c r="K406" s="68">
        <v>0</v>
      </c>
    </row>
    <row r="407" spans="1:11">
      <c r="A407" s="65">
        <v>21</v>
      </c>
      <c r="B407" s="66" t="s">
        <v>1285</v>
      </c>
      <c r="C407" s="64" t="s">
        <v>1286</v>
      </c>
      <c r="D407" s="64" t="s">
        <v>1287</v>
      </c>
      <c r="E407" s="65" t="s">
        <v>1261</v>
      </c>
      <c r="F407" s="68"/>
      <c r="G407" s="68"/>
      <c r="H407" s="68"/>
      <c r="I407" s="68"/>
      <c r="J407" s="68"/>
      <c r="K407" s="68">
        <v>0</v>
      </c>
    </row>
    <row r="408" spans="1:11">
      <c r="A408" s="65">
        <v>22</v>
      </c>
      <c r="B408" s="66" t="s">
        <v>1288</v>
      </c>
      <c r="C408" s="64" t="s">
        <v>1289</v>
      </c>
      <c r="D408" s="64" t="s">
        <v>372</v>
      </c>
      <c r="E408" s="65" t="s">
        <v>1261</v>
      </c>
      <c r="F408" s="68">
        <v>2</v>
      </c>
      <c r="G408" s="68">
        <v>1</v>
      </c>
      <c r="H408" s="68">
        <v>5</v>
      </c>
      <c r="I408" s="68">
        <v>5</v>
      </c>
      <c r="J408" s="68"/>
      <c r="K408" s="68">
        <v>13</v>
      </c>
    </row>
    <row r="409" spans="1:11">
      <c r="A409" s="65">
        <v>23</v>
      </c>
      <c r="B409" s="69" t="s">
        <v>1290</v>
      </c>
      <c r="C409" s="69" t="s">
        <v>1182</v>
      </c>
      <c r="D409" s="69" t="s">
        <v>1291</v>
      </c>
      <c r="E409" s="67" t="s">
        <v>1261</v>
      </c>
      <c r="F409" s="68">
        <v>2</v>
      </c>
      <c r="G409" s="68">
        <v>1</v>
      </c>
      <c r="H409" s="68">
        <v>3.25</v>
      </c>
      <c r="I409" s="68">
        <v>3.25</v>
      </c>
      <c r="J409" s="68"/>
      <c r="K409" s="68">
        <v>9.5</v>
      </c>
    </row>
    <row r="410" spans="1:11">
      <c r="A410" s="65">
        <v>24</v>
      </c>
      <c r="B410" s="68" t="s">
        <v>1292</v>
      </c>
      <c r="C410" s="68" t="s">
        <v>1293</v>
      </c>
      <c r="D410" s="68" t="s">
        <v>1294</v>
      </c>
      <c r="E410" s="67" t="s">
        <v>1261</v>
      </c>
      <c r="F410" s="68">
        <v>3</v>
      </c>
      <c r="G410" s="68">
        <v>1</v>
      </c>
      <c r="H410" s="68">
        <v>2.5</v>
      </c>
      <c r="I410" s="68">
        <v>2.5</v>
      </c>
      <c r="J410" s="68"/>
      <c r="K410" s="68">
        <v>9</v>
      </c>
    </row>
    <row r="411" spans="1:11">
      <c r="A411" s="65">
        <v>25</v>
      </c>
      <c r="B411" s="84"/>
      <c r="C411" s="68" t="s">
        <v>1122</v>
      </c>
      <c r="D411" s="68" t="s">
        <v>1123</v>
      </c>
      <c r="E411" s="67" t="s">
        <v>1261</v>
      </c>
      <c r="F411" s="68">
        <v>3</v>
      </c>
      <c r="G411" s="68">
        <v>1</v>
      </c>
      <c r="H411" s="68">
        <v>2.5</v>
      </c>
      <c r="I411" s="68">
        <v>2.5</v>
      </c>
      <c r="J411" s="68"/>
      <c r="K411" s="68">
        <v>9</v>
      </c>
    </row>
    <row r="412" spans="1:11">
      <c r="A412" s="65">
        <v>1</v>
      </c>
      <c r="B412" s="70">
        <v>36050233</v>
      </c>
      <c r="C412" s="88" t="s">
        <v>1295</v>
      </c>
      <c r="D412" s="68" t="s">
        <v>1296</v>
      </c>
      <c r="E412" s="67" t="s">
        <v>1297</v>
      </c>
      <c r="F412" s="68">
        <v>2</v>
      </c>
      <c r="G412" s="68">
        <v>1</v>
      </c>
      <c r="H412" s="68">
        <v>4</v>
      </c>
      <c r="I412" s="68">
        <v>4</v>
      </c>
      <c r="J412" s="68"/>
      <c r="K412" s="68">
        <v>11</v>
      </c>
    </row>
    <row r="413" spans="1:11">
      <c r="A413" s="65">
        <v>2</v>
      </c>
      <c r="B413" s="70">
        <v>36050373</v>
      </c>
      <c r="C413" s="68" t="s">
        <v>1298</v>
      </c>
      <c r="D413" s="68" t="s">
        <v>1299</v>
      </c>
      <c r="E413" s="67" t="s">
        <v>1297</v>
      </c>
      <c r="F413" s="68">
        <v>2</v>
      </c>
      <c r="G413" s="68">
        <v>1</v>
      </c>
      <c r="H413" s="68">
        <v>4</v>
      </c>
      <c r="I413" s="68">
        <v>4.5</v>
      </c>
      <c r="J413" s="68"/>
      <c r="K413" s="68">
        <v>11.5</v>
      </c>
    </row>
    <row r="414" spans="1:11">
      <c r="A414" s="65">
        <v>3</v>
      </c>
      <c r="B414" s="70">
        <v>36057595</v>
      </c>
      <c r="C414" s="68" t="s">
        <v>771</v>
      </c>
      <c r="D414" s="68" t="s">
        <v>1300</v>
      </c>
      <c r="E414" s="74" t="s">
        <v>1297</v>
      </c>
      <c r="F414" s="68"/>
      <c r="G414" s="68"/>
      <c r="H414" s="68"/>
      <c r="I414" s="68"/>
      <c r="J414" s="68"/>
      <c r="K414" s="68"/>
    </row>
    <row r="415" spans="1:11">
      <c r="A415" s="65">
        <v>4</v>
      </c>
      <c r="B415" s="70">
        <v>36026587</v>
      </c>
      <c r="C415" s="68" t="s">
        <v>1301</v>
      </c>
      <c r="D415" s="68" t="s">
        <v>1302</v>
      </c>
      <c r="E415" s="67" t="s">
        <v>1297</v>
      </c>
      <c r="F415" s="68">
        <v>2</v>
      </c>
      <c r="G415" s="68">
        <v>1</v>
      </c>
      <c r="H415" s="68">
        <v>5.25</v>
      </c>
      <c r="I415" s="68">
        <v>6</v>
      </c>
      <c r="J415" s="68"/>
      <c r="K415" s="68">
        <v>14.25</v>
      </c>
    </row>
    <row r="416" spans="1:11">
      <c r="A416" s="65">
        <v>5</v>
      </c>
      <c r="B416" s="70">
        <v>36027925</v>
      </c>
      <c r="C416" s="68" t="s">
        <v>1303</v>
      </c>
      <c r="D416" s="68" t="s">
        <v>1304</v>
      </c>
      <c r="E416" s="67" t="s">
        <v>1297</v>
      </c>
      <c r="F416" s="68">
        <v>2</v>
      </c>
      <c r="G416" s="68"/>
      <c r="H416" s="68">
        <v>7.5</v>
      </c>
      <c r="I416" s="68">
        <v>5.75</v>
      </c>
      <c r="J416" s="68"/>
      <c r="K416" s="68">
        <v>15.25</v>
      </c>
    </row>
    <row r="417" spans="1:11">
      <c r="A417" s="65">
        <v>6</v>
      </c>
      <c r="B417" s="70">
        <v>36022900</v>
      </c>
      <c r="C417" s="68" t="s">
        <v>1305</v>
      </c>
      <c r="D417" s="68" t="s">
        <v>1306</v>
      </c>
      <c r="E417" s="67" t="s">
        <v>1297</v>
      </c>
      <c r="F417" s="68">
        <v>2</v>
      </c>
      <c r="G417" s="68"/>
      <c r="H417" s="68">
        <v>4</v>
      </c>
      <c r="I417" s="68">
        <v>4</v>
      </c>
      <c r="J417" s="68"/>
      <c r="K417" s="68">
        <v>10</v>
      </c>
    </row>
    <row r="418" spans="1:11">
      <c r="A418" s="65">
        <v>7</v>
      </c>
      <c r="B418" s="70">
        <v>36028401</v>
      </c>
      <c r="C418" s="68" t="s">
        <v>1307</v>
      </c>
      <c r="D418" s="68" t="s">
        <v>1057</v>
      </c>
      <c r="E418" s="67" t="s">
        <v>1297</v>
      </c>
      <c r="F418" s="68">
        <v>2</v>
      </c>
      <c r="G418" s="68"/>
      <c r="H418" s="68">
        <v>4</v>
      </c>
      <c r="I418" s="68">
        <v>4</v>
      </c>
      <c r="J418" s="68"/>
      <c r="K418" s="68">
        <v>10</v>
      </c>
    </row>
    <row r="419" spans="1:11">
      <c r="A419" s="65">
        <v>8</v>
      </c>
      <c r="B419" s="70">
        <v>36028588</v>
      </c>
      <c r="C419" s="68" t="s">
        <v>1308</v>
      </c>
      <c r="D419" s="68" t="s">
        <v>15</v>
      </c>
      <c r="E419" s="67" t="s">
        <v>1297</v>
      </c>
      <c r="F419" s="68">
        <v>2</v>
      </c>
      <c r="G419" s="68"/>
      <c r="H419" s="68">
        <v>7.5</v>
      </c>
      <c r="I419" s="68">
        <v>5.75</v>
      </c>
      <c r="J419" s="68"/>
      <c r="K419" s="68">
        <v>15.25</v>
      </c>
    </row>
    <row r="420" spans="1:11">
      <c r="A420" s="65">
        <v>9</v>
      </c>
      <c r="B420" s="70">
        <v>36026589</v>
      </c>
      <c r="C420" s="68" t="s">
        <v>1309</v>
      </c>
      <c r="D420" s="68" t="s">
        <v>1310</v>
      </c>
      <c r="E420" s="67" t="s">
        <v>1297</v>
      </c>
      <c r="F420" s="68"/>
      <c r="G420" s="68"/>
      <c r="H420" s="68"/>
      <c r="I420" s="68"/>
      <c r="J420" s="68"/>
      <c r="K420" s="68"/>
    </row>
    <row r="421" spans="1:11">
      <c r="A421" s="65">
        <v>10</v>
      </c>
      <c r="B421" s="70">
        <v>36028579</v>
      </c>
      <c r="C421" s="68" t="s">
        <v>1311</v>
      </c>
      <c r="D421" s="68" t="s">
        <v>1312</v>
      </c>
      <c r="E421" s="67" t="s">
        <v>1297</v>
      </c>
      <c r="F421" s="68">
        <v>1</v>
      </c>
      <c r="G421" s="68"/>
      <c r="H421" s="68">
        <v>2</v>
      </c>
      <c r="I421" s="68">
        <v>4</v>
      </c>
      <c r="J421" s="68"/>
      <c r="K421" s="68">
        <v>7</v>
      </c>
    </row>
    <row r="422" spans="1:11">
      <c r="A422" s="65">
        <v>11</v>
      </c>
      <c r="B422" s="70">
        <v>36028595</v>
      </c>
      <c r="C422" s="68" t="s">
        <v>1313</v>
      </c>
      <c r="D422" s="68" t="s">
        <v>295</v>
      </c>
      <c r="E422" s="67" t="s">
        <v>1297</v>
      </c>
      <c r="F422" s="68">
        <v>2</v>
      </c>
      <c r="G422" s="68"/>
      <c r="H422" s="68">
        <v>7</v>
      </c>
      <c r="I422" s="68">
        <v>8</v>
      </c>
      <c r="J422" s="68"/>
      <c r="K422" s="68">
        <v>17</v>
      </c>
    </row>
    <row r="423" spans="1:11">
      <c r="A423" s="65">
        <v>12</v>
      </c>
      <c r="B423" s="70">
        <v>36031453</v>
      </c>
      <c r="C423" s="68" t="s">
        <v>1314</v>
      </c>
      <c r="D423" s="68" t="s">
        <v>1315</v>
      </c>
      <c r="E423" s="67" t="s">
        <v>1297</v>
      </c>
      <c r="F423" s="68">
        <v>2</v>
      </c>
      <c r="G423" s="68">
        <v>1</v>
      </c>
      <c r="H423" s="68">
        <v>6</v>
      </c>
      <c r="I423" s="68">
        <v>5.75</v>
      </c>
      <c r="J423" s="68"/>
      <c r="K423" s="68">
        <v>14.75</v>
      </c>
    </row>
    <row r="424" spans="1:11">
      <c r="A424" s="65">
        <v>13</v>
      </c>
      <c r="B424" s="70">
        <v>36053440</v>
      </c>
      <c r="C424" s="68" t="s">
        <v>1316</v>
      </c>
      <c r="D424" s="68" t="s">
        <v>57</v>
      </c>
      <c r="E424" s="67" t="s">
        <v>1297</v>
      </c>
      <c r="F424" s="68">
        <v>2</v>
      </c>
      <c r="G424" s="68">
        <v>2</v>
      </c>
      <c r="H424" s="68">
        <v>2.5</v>
      </c>
      <c r="I424" s="68">
        <v>5.75</v>
      </c>
      <c r="J424" s="68"/>
      <c r="K424" s="68">
        <v>12.25</v>
      </c>
    </row>
    <row r="425" spans="1:11">
      <c r="A425" s="65">
        <v>14</v>
      </c>
      <c r="B425" s="70">
        <v>36050397</v>
      </c>
      <c r="C425" s="68" t="s">
        <v>303</v>
      </c>
      <c r="D425" s="68" t="s">
        <v>82</v>
      </c>
      <c r="E425" s="67" t="s">
        <v>1297</v>
      </c>
      <c r="F425" s="68">
        <v>2</v>
      </c>
      <c r="G425" s="68">
        <v>1</v>
      </c>
      <c r="H425" s="68">
        <v>4.5</v>
      </c>
      <c r="I425" s="68">
        <v>5</v>
      </c>
      <c r="J425" s="68"/>
      <c r="K425" s="68">
        <v>12.5</v>
      </c>
    </row>
    <row r="426" spans="1:11">
      <c r="A426" s="65">
        <v>15</v>
      </c>
      <c r="B426" s="70">
        <v>36023178</v>
      </c>
      <c r="C426" s="68" t="s">
        <v>1317</v>
      </c>
      <c r="D426" s="68" t="s">
        <v>702</v>
      </c>
      <c r="E426" s="67" t="s">
        <v>1297</v>
      </c>
      <c r="F426" s="75">
        <v>2</v>
      </c>
      <c r="G426" s="75">
        <v>2</v>
      </c>
      <c r="H426" s="75">
        <v>3.5</v>
      </c>
      <c r="I426" s="75">
        <v>6</v>
      </c>
      <c r="J426" s="75"/>
      <c r="K426" s="75">
        <v>13.5</v>
      </c>
    </row>
    <row r="427" spans="1:11">
      <c r="A427" s="65">
        <v>16</v>
      </c>
      <c r="B427" s="70">
        <v>36028620</v>
      </c>
      <c r="C427" s="68" t="s">
        <v>1318</v>
      </c>
      <c r="D427" s="68" t="s">
        <v>259</v>
      </c>
      <c r="E427" s="67" t="s">
        <v>1297</v>
      </c>
      <c r="F427" s="68">
        <v>2</v>
      </c>
      <c r="G427" s="68"/>
      <c r="H427" s="68">
        <v>5</v>
      </c>
      <c r="I427" s="68">
        <v>5</v>
      </c>
      <c r="J427" s="68"/>
      <c r="K427" s="68">
        <v>12</v>
      </c>
    </row>
    <row r="428" spans="1:11">
      <c r="A428" s="65">
        <v>17</v>
      </c>
      <c r="B428" s="70">
        <v>36024416</v>
      </c>
      <c r="C428" s="68" t="s">
        <v>1319</v>
      </c>
      <c r="D428" s="68" t="s">
        <v>1320</v>
      </c>
      <c r="E428" s="67" t="s">
        <v>1297</v>
      </c>
      <c r="F428" s="68">
        <v>2</v>
      </c>
      <c r="G428" s="68"/>
      <c r="H428" s="68">
        <v>4</v>
      </c>
      <c r="I428" s="68">
        <v>4</v>
      </c>
      <c r="J428" s="68"/>
      <c r="K428" s="68">
        <v>10</v>
      </c>
    </row>
    <row r="429" spans="1:11">
      <c r="A429" s="65">
        <v>18</v>
      </c>
      <c r="B429" s="68" t="s">
        <v>1321</v>
      </c>
      <c r="C429" s="68" t="s">
        <v>1322</v>
      </c>
      <c r="D429" s="68" t="s">
        <v>759</v>
      </c>
      <c r="E429" s="67" t="s">
        <v>1297</v>
      </c>
      <c r="F429" s="68"/>
      <c r="G429" s="68"/>
      <c r="H429" s="68"/>
      <c r="I429" s="68"/>
      <c r="J429" s="68"/>
      <c r="K429" s="68"/>
    </row>
    <row r="430" spans="1:11">
      <c r="A430" s="65">
        <v>19</v>
      </c>
      <c r="B430" s="70">
        <v>36028051</v>
      </c>
      <c r="C430" s="68" t="s">
        <v>1323</v>
      </c>
      <c r="D430" s="68" t="s">
        <v>1324</v>
      </c>
      <c r="E430" s="67" t="s">
        <v>1297</v>
      </c>
      <c r="F430" s="68">
        <v>2</v>
      </c>
      <c r="G430" s="68">
        <v>1</v>
      </c>
      <c r="H430" s="68">
        <v>4.25</v>
      </c>
      <c r="I430" s="68">
        <v>6</v>
      </c>
      <c r="J430" s="68"/>
      <c r="K430" s="68">
        <v>13.25</v>
      </c>
    </row>
    <row r="431" spans="1:11">
      <c r="A431" s="65">
        <v>20</v>
      </c>
      <c r="B431" s="70" t="s">
        <v>1325</v>
      </c>
      <c r="C431" s="68" t="s">
        <v>1326</v>
      </c>
      <c r="D431" s="68" t="s">
        <v>1327</v>
      </c>
      <c r="E431" s="67" t="s">
        <v>1297</v>
      </c>
      <c r="F431" s="68">
        <v>2</v>
      </c>
      <c r="G431" s="68">
        <v>1</v>
      </c>
      <c r="H431" s="68">
        <v>6</v>
      </c>
      <c r="I431" s="68">
        <v>5.75</v>
      </c>
      <c r="J431" s="68"/>
      <c r="K431" s="68">
        <v>14.75</v>
      </c>
    </row>
    <row r="432" spans="1:11">
      <c r="A432" s="65">
        <v>21</v>
      </c>
      <c r="B432" s="71">
        <v>36023200</v>
      </c>
      <c r="C432" s="69" t="s">
        <v>191</v>
      </c>
      <c r="D432" s="69" t="s">
        <v>1328</v>
      </c>
      <c r="E432" s="67" t="s">
        <v>1297</v>
      </c>
      <c r="F432" s="68">
        <v>2</v>
      </c>
      <c r="G432" s="68">
        <v>1</v>
      </c>
      <c r="H432" s="68">
        <v>2.5</v>
      </c>
      <c r="I432" s="68">
        <v>8</v>
      </c>
      <c r="J432" s="68"/>
      <c r="K432" s="68">
        <v>13.5</v>
      </c>
    </row>
    <row r="433" spans="1:11">
      <c r="A433" s="65">
        <v>22</v>
      </c>
      <c r="B433" s="66" t="s">
        <v>1329</v>
      </c>
      <c r="C433" s="64" t="s">
        <v>1330</v>
      </c>
      <c r="D433" s="64" t="s">
        <v>345</v>
      </c>
      <c r="E433" s="97" t="s">
        <v>1297</v>
      </c>
      <c r="F433" s="68">
        <v>2</v>
      </c>
      <c r="G433" s="68">
        <v>2</v>
      </c>
      <c r="H433" s="68">
        <v>3.5</v>
      </c>
      <c r="I433" s="68">
        <v>6</v>
      </c>
      <c r="J433" s="68"/>
      <c r="K433" s="68">
        <v>13.5</v>
      </c>
    </row>
    <row r="434" spans="1:11">
      <c r="A434" s="65">
        <v>23</v>
      </c>
      <c r="B434" s="66" t="s">
        <v>1331</v>
      </c>
      <c r="C434" s="64" t="s">
        <v>1332</v>
      </c>
      <c r="D434" s="64" t="s">
        <v>1333</v>
      </c>
      <c r="E434" s="65" t="s">
        <v>1297</v>
      </c>
      <c r="F434" s="68">
        <v>2</v>
      </c>
      <c r="G434" s="68">
        <v>1</v>
      </c>
      <c r="H434" s="68">
        <v>4.75</v>
      </c>
      <c r="I434" s="68">
        <v>8</v>
      </c>
      <c r="J434" s="68"/>
      <c r="K434" s="68">
        <v>15.75</v>
      </c>
    </row>
    <row r="435" spans="1:11">
      <c r="A435" s="65">
        <v>24</v>
      </c>
      <c r="B435" s="66" t="s">
        <v>1334</v>
      </c>
      <c r="C435" s="64" t="s">
        <v>134</v>
      </c>
      <c r="D435" s="64" t="s">
        <v>71</v>
      </c>
      <c r="E435" s="65" t="s">
        <v>1297</v>
      </c>
      <c r="F435" s="68">
        <v>2</v>
      </c>
      <c r="G435" s="68">
        <v>2</v>
      </c>
      <c r="H435" s="68">
        <v>3.25</v>
      </c>
      <c r="I435" s="68">
        <v>5.75</v>
      </c>
      <c r="J435" s="68"/>
      <c r="K435" s="68">
        <v>13</v>
      </c>
    </row>
    <row r="436" spans="1:11">
      <c r="A436" s="65">
        <v>25</v>
      </c>
      <c r="B436" s="68" t="s">
        <v>1335</v>
      </c>
      <c r="C436" s="69" t="s">
        <v>398</v>
      </c>
      <c r="D436" s="69" t="s">
        <v>1336</v>
      </c>
      <c r="E436" s="65" t="s">
        <v>1297</v>
      </c>
      <c r="F436" s="68">
        <v>2</v>
      </c>
      <c r="G436" s="68"/>
      <c r="H436" s="68">
        <v>5</v>
      </c>
      <c r="I436" s="68">
        <v>4</v>
      </c>
      <c r="J436" s="68"/>
      <c r="K436" s="68">
        <v>11</v>
      </c>
    </row>
    <row r="437" spans="1:11">
      <c r="A437" s="65">
        <v>26</v>
      </c>
      <c r="B437" s="69" t="s">
        <v>1337</v>
      </c>
      <c r="C437" s="69" t="s">
        <v>261</v>
      </c>
      <c r="D437" s="69" t="s">
        <v>376</v>
      </c>
      <c r="E437" s="65" t="s">
        <v>1297</v>
      </c>
      <c r="F437" s="68"/>
      <c r="G437" s="68"/>
      <c r="H437" s="68"/>
      <c r="I437" s="68"/>
      <c r="J437" s="68"/>
      <c r="K437" s="68"/>
    </row>
    <row r="438" spans="1:11">
      <c r="A438" s="65">
        <v>27</v>
      </c>
      <c r="B438" s="68" t="s">
        <v>1139</v>
      </c>
      <c r="C438" s="68" t="s">
        <v>1338</v>
      </c>
      <c r="D438" s="68" t="s">
        <v>181</v>
      </c>
      <c r="E438" s="65" t="s">
        <v>1297</v>
      </c>
      <c r="F438" s="68"/>
      <c r="G438" s="68"/>
      <c r="H438" s="68"/>
      <c r="I438" s="68"/>
      <c r="J438" s="68"/>
      <c r="K438" s="68"/>
    </row>
    <row r="439" spans="1:11">
      <c r="A439" s="65">
        <v>28</v>
      </c>
      <c r="B439" s="68" t="s">
        <v>1339</v>
      </c>
      <c r="C439" s="68" t="s">
        <v>1340</v>
      </c>
      <c r="D439" s="68" t="s">
        <v>1341</v>
      </c>
      <c r="E439" s="65" t="s">
        <v>1297</v>
      </c>
      <c r="F439" s="68">
        <v>2</v>
      </c>
      <c r="G439" s="68">
        <v>1</v>
      </c>
      <c r="H439" s="68">
        <v>5</v>
      </c>
      <c r="I439" s="68">
        <v>6</v>
      </c>
      <c r="J439" s="68"/>
      <c r="K439" s="68">
        <v>14</v>
      </c>
    </row>
    <row r="440" spans="1:11">
      <c r="A440" s="65">
        <v>1</v>
      </c>
      <c r="B440" s="90">
        <v>36051600</v>
      </c>
      <c r="C440" s="68" t="s">
        <v>500</v>
      </c>
      <c r="D440" s="68" t="s">
        <v>1342</v>
      </c>
      <c r="E440" s="67" t="s">
        <v>1343</v>
      </c>
      <c r="F440" s="68"/>
      <c r="G440" s="68"/>
      <c r="H440" s="68"/>
      <c r="I440" s="68"/>
      <c r="J440" s="68"/>
      <c r="K440" s="68" t="s">
        <v>1133</v>
      </c>
    </row>
    <row r="441" spans="1:11">
      <c r="A441" s="65">
        <v>2</v>
      </c>
      <c r="B441" s="70">
        <v>36037875</v>
      </c>
      <c r="C441" s="68" t="s">
        <v>819</v>
      </c>
      <c r="D441" s="68" t="s">
        <v>1344</v>
      </c>
      <c r="E441" s="67" t="s">
        <v>1343</v>
      </c>
      <c r="F441" s="68"/>
      <c r="G441" s="68"/>
      <c r="H441" s="68"/>
      <c r="I441" s="68"/>
      <c r="J441" s="68"/>
      <c r="K441" s="68" t="s">
        <v>1133</v>
      </c>
    </row>
    <row r="442" spans="1:11">
      <c r="A442" s="65">
        <v>3</v>
      </c>
      <c r="B442" s="72">
        <v>36031416</v>
      </c>
      <c r="C442" s="68" t="s">
        <v>1345</v>
      </c>
      <c r="D442" s="68" t="s">
        <v>868</v>
      </c>
      <c r="E442" s="67" t="s">
        <v>1343</v>
      </c>
      <c r="F442" s="68"/>
      <c r="G442" s="68"/>
      <c r="H442" s="68"/>
      <c r="I442" s="68"/>
      <c r="J442" s="68"/>
      <c r="K442" s="68" t="s">
        <v>1126</v>
      </c>
    </row>
    <row r="443" spans="1:11">
      <c r="A443" s="65">
        <v>4</v>
      </c>
      <c r="B443" s="66" t="s">
        <v>1346</v>
      </c>
      <c r="C443" s="64" t="s">
        <v>1347</v>
      </c>
      <c r="D443" s="64" t="s">
        <v>1348</v>
      </c>
      <c r="E443" s="67" t="s">
        <v>1343</v>
      </c>
      <c r="F443" s="68"/>
      <c r="G443" s="68"/>
      <c r="H443" s="68"/>
      <c r="I443" s="68"/>
      <c r="J443" s="68"/>
      <c r="K443" s="68" t="s">
        <v>1121</v>
      </c>
    </row>
    <row r="444" spans="1:11">
      <c r="A444" s="65">
        <v>5</v>
      </c>
      <c r="B444" s="68" t="s">
        <v>1349</v>
      </c>
      <c r="C444" s="68" t="s">
        <v>1350</v>
      </c>
      <c r="D444" s="64" t="s">
        <v>653</v>
      </c>
      <c r="E444" s="65" t="s">
        <v>1343</v>
      </c>
      <c r="F444" s="68"/>
      <c r="G444" s="68"/>
      <c r="H444" s="68"/>
      <c r="I444" s="68"/>
      <c r="J444" s="68"/>
      <c r="K444" s="68" t="s">
        <v>1124</v>
      </c>
    </row>
    <row r="445" spans="1:11">
      <c r="A445" s="65">
        <v>6</v>
      </c>
      <c r="B445" s="70" t="s">
        <v>1351</v>
      </c>
      <c r="C445" s="68" t="s">
        <v>1352</v>
      </c>
      <c r="D445" s="68" t="s">
        <v>453</v>
      </c>
      <c r="E445" s="67" t="s">
        <v>1343</v>
      </c>
      <c r="F445" s="68"/>
      <c r="G445" s="68"/>
      <c r="H445" s="68"/>
      <c r="I445" s="68"/>
      <c r="J445" s="68"/>
      <c r="K445" s="68" t="s">
        <v>1124</v>
      </c>
    </row>
    <row r="446" spans="1:11">
      <c r="A446" s="65">
        <v>7</v>
      </c>
      <c r="B446" s="70">
        <v>36055204</v>
      </c>
      <c r="C446" s="68" t="s">
        <v>1353</v>
      </c>
      <c r="D446" s="68" t="s">
        <v>224</v>
      </c>
      <c r="E446" s="67" t="s">
        <v>1343</v>
      </c>
      <c r="F446" s="68"/>
      <c r="G446" s="68"/>
      <c r="H446" s="68"/>
      <c r="I446" s="68"/>
      <c r="J446" s="68"/>
      <c r="K446" s="68" t="s">
        <v>1124</v>
      </c>
    </row>
    <row r="447" spans="1:11">
      <c r="A447" s="65">
        <v>8</v>
      </c>
      <c r="B447" s="70">
        <v>36026491</v>
      </c>
      <c r="C447" s="68" t="s">
        <v>1179</v>
      </c>
      <c r="D447" s="68" t="s">
        <v>240</v>
      </c>
      <c r="E447" s="74" t="s">
        <v>1343</v>
      </c>
      <c r="F447" s="68"/>
      <c r="G447" s="68"/>
      <c r="H447" s="68"/>
      <c r="I447" s="68"/>
      <c r="J447" s="68"/>
      <c r="K447" s="68" t="s">
        <v>1126</v>
      </c>
    </row>
    <row r="448" spans="1:11">
      <c r="A448" s="65">
        <v>9</v>
      </c>
      <c r="B448" s="70">
        <v>36052912</v>
      </c>
      <c r="C448" s="68" t="s">
        <v>1354</v>
      </c>
      <c r="D448" s="68" t="s">
        <v>1355</v>
      </c>
      <c r="E448" s="67" t="s">
        <v>1343</v>
      </c>
      <c r="F448" s="68"/>
      <c r="G448" s="68"/>
      <c r="H448" s="68"/>
      <c r="I448" s="68"/>
      <c r="J448" s="68"/>
      <c r="K448" s="68" t="s">
        <v>1356</v>
      </c>
    </row>
    <row r="449" spans="1:11">
      <c r="A449" s="65">
        <v>10</v>
      </c>
      <c r="B449" s="72">
        <v>34018485</v>
      </c>
      <c r="C449" s="68" t="s">
        <v>1357</v>
      </c>
      <c r="D449" s="68" t="s">
        <v>1229</v>
      </c>
      <c r="E449" s="67" t="s">
        <v>1343</v>
      </c>
      <c r="F449" s="68"/>
      <c r="G449" s="68"/>
      <c r="H449" s="68"/>
      <c r="I449" s="68"/>
      <c r="J449" s="68"/>
      <c r="K449" s="68" t="s">
        <v>1124</v>
      </c>
    </row>
    <row r="450" spans="1:11">
      <c r="A450" s="65">
        <v>11</v>
      </c>
      <c r="B450" s="72">
        <v>34003587</v>
      </c>
      <c r="C450" s="68" t="s">
        <v>1358</v>
      </c>
      <c r="D450" s="68" t="s">
        <v>1359</v>
      </c>
      <c r="E450" s="67" t="s">
        <v>1343</v>
      </c>
      <c r="F450" s="68"/>
      <c r="G450" s="68"/>
      <c r="H450" s="68"/>
      <c r="I450" s="68"/>
      <c r="J450" s="68"/>
      <c r="K450" s="68" t="s">
        <v>1133</v>
      </c>
    </row>
    <row r="451" spans="1:11">
      <c r="A451" s="65">
        <v>12</v>
      </c>
      <c r="B451" s="70">
        <v>36028008</v>
      </c>
      <c r="C451" s="68" t="s">
        <v>1360</v>
      </c>
      <c r="D451" s="68" t="s">
        <v>1361</v>
      </c>
      <c r="E451" s="67" t="s">
        <v>1343</v>
      </c>
      <c r="F451" s="68"/>
      <c r="G451" s="68"/>
      <c r="H451" s="68"/>
      <c r="I451" s="68"/>
      <c r="J451" s="68"/>
      <c r="K451" s="68" t="s">
        <v>1126</v>
      </c>
    </row>
    <row r="452" spans="1:11">
      <c r="A452" s="65">
        <v>13</v>
      </c>
      <c r="B452" s="68" t="s">
        <v>1362</v>
      </c>
      <c r="C452" s="68" t="s">
        <v>53</v>
      </c>
      <c r="D452" s="68" t="s">
        <v>1363</v>
      </c>
      <c r="E452" s="67" t="s">
        <v>1343</v>
      </c>
      <c r="F452" s="68"/>
      <c r="G452" s="68"/>
      <c r="H452" s="68"/>
      <c r="I452" s="68"/>
      <c r="J452" s="68"/>
      <c r="K452" s="68" t="s">
        <v>1364</v>
      </c>
    </row>
    <row r="453" spans="1:11">
      <c r="A453" s="65">
        <v>14</v>
      </c>
      <c r="B453" s="68" t="s">
        <v>1365</v>
      </c>
      <c r="C453" s="68" t="s">
        <v>769</v>
      </c>
      <c r="D453" s="68" t="s">
        <v>386</v>
      </c>
      <c r="E453" s="67" t="s">
        <v>1343</v>
      </c>
      <c r="F453" s="68"/>
      <c r="G453" s="68"/>
      <c r="H453" s="68"/>
      <c r="I453" s="68"/>
      <c r="J453" s="68"/>
      <c r="K453" s="68" t="s">
        <v>1133</v>
      </c>
    </row>
    <row r="454" spans="1:11">
      <c r="A454" s="65">
        <v>15</v>
      </c>
      <c r="B454" s="70">
        <v>36050391</v>
      </c>
      <c r="C454" s="68" t="s">
        <v>160</v>
      </c>
      <c r="D454" s="68" t="s">
        <v>1366</v>
      </c>
      <c r="E454" s="67" t="s">
        <v>1343</v>
      </c>
      <c r="F454" s="75"/>
      <c r="G454" s="75"/>
      <c r="H454" s="75"/>
      <c r="I454" s="75"/>
      <c r="J454" s="75"/>
      <c r="K454" s="68" t="s">
        <v>1133</v>
      </c>
    </row>
    <row r="455" spans="1:11">
      <c r="A455" s="65">
        <v>16</v>
      </c>
      <c r="B455" s="69" t="s">
        <v>1367</v>
      </c>
      <c r="C455" s="64" t="s">
        <v>114</v>
      </c>
      <c r="D455" s="64" t="s">
        <v>1368</v>
      </c>
      <c r="E455" s="67" t="s">
        <v>1343</v>
      </c>
      <c r="F455" s="68"/>
      <c r="G455" s="68"/>
      <c r="H455" s="68"/>
      <c r="I455" s="68"/>
      <c r="J455" s="68"/>
      <c r="K455" s="68" t="s">
        <v>1133</v>
      </c>
    </row>
    <row r="456" spans="1:11">
      <c r="A456" s="65">
        <v>17</v>
      </c>
      <c r="B456" s="70">
        <v>36024401</v>
      </c>
      <c r="C456" s="68" t="s">
        <v>1369</v>
      </c>
      <c r="D456" s="68" t="s">
        <v>1370</v>
      </c>
      <c r="E456" s="67" t="s">
        <v>1343</v>
      </c>
      <c r="F456" s="68"/>
      <c r="G456" s="68"/>
      <c r="H456" s="68"/>
      <c r="I456" s="68"/>
      <c r="J456" s="68"/>
      <c r="K456" s="68" t="s">
        <v>1124</v>
      </c>
    </row>
    <row r="457" spans="1:11">
      <c r="A457" s="65">
        <v>18</v>
      </c>
      <c r="B457" s="68" t="s">
        <v>1371</v>
      </c>
      <c r="C457" s="68" t="s">
        <v>1372</v>
      </c>
      <c r="D457" s="68" t="s">
        <v>88</v>
      </c>
      <c r="E457" s="67" t="s">
        <v>1343</v>
      </c>
      <c r="F457" s="68"/>
      <c r="G457" s="68"/>
      <c r="H457" s="68"/>
      <c r="I457" s="68"/>
      <c r="J457" s="68"/>
      <c r="K457" s="68" t="s">
        <v>1121</v>
      </c>
    </row>
    <row r="458" spans="1:11">
      <c r="A458" s="65">
        <v>19</v>
      </c>
      <c r="B458" s="70">
        <v>36031393</v>
      </c>
      <c r="C458" s="68" t="s">
        <v>1373</v>
      </c>
      <c r="D458" s="68" t="s">
        <v>1264</v>
      </c>
      <c r="E458" s="67" t="s">
        <v>1343</v>
      </c>
      <c r="F458" s="68"/>
      <c r="G458" s="68"/>
      <c r="H458" s="68"/>
      <c r="I458" s="68"/>
      <c r="J458" s="68"/>
      <c r="K458" s="68" t="s">
        <v>1126</v>
      </c>
    </row>
    <row r="459" spans="1:11">
      <c r="A459" s="65">
        <v>20</v>
      </c>
      <c r="B459" s="66" t="s">
        <v>1374</v>
      </c>
      <c r="C459" s="64" t="s">
        <v>426</v>
      </c>
      <c r="D459" s="64" t="s">
        <v>35</v>
      </c>
      <c r="E459" s="65" t="s">
        <v>1343</v>
      </c>
      <c r="F459" s="68"/>
      <c r="G459" s="68"/>
      <c r="H459" s="68"/>
      <c r="I459" s="68"/>
      <c r="J459" s="68"/>
      <c r="K459" s="68" t="s">
        <v>1124</v>
      </c>
    </row>
    <row r="460" spans="1:11">
      <c r="A460" s="65">
        <v>21</v>
      </c>
      <c r="B460" s="70">
        <v>36022689</v>
      </c>
      <c r="C460" s="68" t="s">
        <v>1375</v>
      </c>
      <c r="D460" s="68" t="s">
        <v>482</v>
      </c>
      <c r="E460" s="67" t="s">
        <v>1343</v>
      </c>
      <c r="F460" s="68"/>
      <c r="G460" s="68"/>
      <c r="H460" s="68"/>
      <c r="I460" s="68"/>
      <c r="J460" s="68"/>
      <c r="K460" s="68" t="s">
        <v>1124</v>
      </c>
    </row>
    <row r="461" spans="1:11">
      <c r="A461" s="65">
        <v>22</v>
      </c>
      <c r="B461" s="71">
        <v>36024336</v>
      </c>
      <c r="C461" s="69" t="s">
        <v>1376</v>
      </c>
      <c r="D461" s="69" t="s">
        <v>1377</v>
      </c>
      <c r="E461" s="65" t="s">
        <v>1343</v>
      </c>
      <c r="F461" s="68"/>
      <c r="G461" s="68"/>
      <c r="H461" s="68"/>
      <c r="I461" s="68"/>
      <c r="J461" s="68"/>
      <c r="K461" s="68" t="s">
        <v>1133</v>
      </c>
    </row>
    <row r="462" spans="1:11">
      <c r="A462" s="65">
        <v>23</v>
      </c>
      <c r="B462" s="70">
        <v>36024533</v>
      </c>
      <c r="C462" s="68" t="s">
        <v>1378</v>
      </c>
      <c r="D462" s="68" t="s">
        <v>1379</v>
      </c>
      <c r="E462" s="67" t="s">
        <v>1343</v>
      </c>
      <c r="F462" s="68"/>
      <c r="G462" s="68"/>
      <c r="H462" s="68"/>
      <c r="I462" s="68"/>
      <c r="J462" s="68"/>
      <c r="K462" s="68" t="s">
        <v>1126</v>
      </c>
    </row>
    <row r="463" spans="1:11">
      <c r="A463" s="65">
        <v>24</v>
      </c>
      <c r="B463" s="69" t="s">
        <v>1380</v>
      </c>
      <c r="C463" s="64" t="s">
        <v>1381</v>
      </c>
      <c r="D463" s="64" t="s">
        <v>1382</v>
      </c>
      <c r="E463" s="65" t="s">
        <v>1383</v>
      </c>
      <c r="F463" s="68"/>
      <c r="G463" s="68"/>
      <c r="H463" s="68"/>
      <c r="I463" s="68"/>
      <c r="J463" s="68"/>
      <c r="K463" s="68" t="s">
        <v>1130</v>
      </c>
    </row>
    <row r="464" spans="1:11">
      <c r="A464" s="65">
        <v>1</v>
      </c>
      <c r="B464" s="70">
        <v>36024507</v>
      </c>
      <c r="C464" s="68" t="s">
        <v>1384</v>
      </c>
      <c r="D464" s="68" t="s">
        <v>1385</v>
      </c>
      <c r="E464" s="67" t="s">
        <v>1386</v>
      </c>
      <c r="F464" s="68"/>
      <c r="G464" s="68"/>
      <c r="H464" s="68"/>
      <c r="I464" s="68"/>
      <c r="J464" s="68"/>
      <c r="K464" s="68" t="s">
        <v>1356</v>
      </c>
    </row>
    <row r="465" spans="1:11">
      <c r="A465" s="65">
        <v>2</v>
      </c>
      <c r="B465" s="70">
        <v>36028976</v>
      </c>
      <c r="C465" s="68" t="s">
        <v>1387</v>
      </c>
      <c r="D465" s="68" t="s">
        <v>52</v>
      </c>
      <c r="E465" s="67" t="s">
        <v>1386</v>
      </c>
      <c r="F465" s="68"/>
      <c r="G465" s="68"/>
      <c r="H465" s="68"/>
      <c r="I465" s="68"/>
      <c r="J465" s="68"/>
      <c r="K465" s="68" t="s">
        <v>1133</v>
      </c>
    </row>
    <row r="466" spans="1:11">
      <c r="A466" s="65">
        <v>3</v>
      </c>
      <c r="B466" s="66" t="s">
        <v>1388</v>
      </c>
      <c r="C466" s="64" t="s">
        <v>1389</v>
      </c>
      <c r="D466" s="64" t="s">
        <v>39</v>
      </c>
      <c r="E466" s="65" t="s">
        <v>1386</v>
      </c>
      <c r="F466" s="68"/>
      <c r="G466" s="68"/>
      <c r="H466" s="68"/>
      <c r="I466" s="68"/>
      <c r="J466" s="68"/>
      <c r="K466" s="68" t="s">
        <v>1124</v>
      </c>
    </row>
    <row r="467" spans="1:11">
      <c r="A467" s="65">
        <v>4</v>
      </c>
      <c r="B467" s="70">
        <v>36023113</v>
      </c>
      <c r="C467" s="68" t="s">
        <v>747</v>
      </c>
      <c r="D467" s="68" t="s">
        <v>17</v>
      </c>
      <c r="E467" s="67" t="s">
        <v>1386</v>
      </c>
      <c r="F467" s="68"/>
      <c r="G467" s="68"/>
      <c r="H467" s="68"/>
      <c r="I467" s="68"/>
      <c r="J467" s="68"/>
      <c r="K467" s="68" t="s">
        <v>1124</v>
      </c>
    </row>
    <row r="468" spans="1:11">
      <c r="A468" s="65">
        <v>5</v>
      </c>
      <c r="B468" s="70">
        <v>36030244</v>
      </c>
      <c r="C468" s="68" t="s">
        <v>1390</v>
      </c>
      <c r="D468" s="68" t="s">
        <v>723</v>
      </c>
      <c r="E468" s="67" t="s">
        <v>1386</v>
      </c>
      <c r="F468" s="68"/>
      <c r="G468" s="68"/>
      <c r="H468" s="68"/>
      <c r="I468" s="68"/>
      <c r="J468" s="68"/>
      <c r="K468" s="68" t="s">
        <v>1133</v>
      </c>
    </row>
    <row r="469" spans="1:11">
      <c r="A469" s="65">
        <v>6</v>
      </c>
      <c r="B469" s="70">
        <v>36024433</v>
      </c>
      <c r="C469" s="68" t="s">
        <v>1391</v>
      </c>
      <c r="D469" s="68" t="s">
        <v>1392</v>
      </c>
      <c r="E469" s="67" t="s">
        <v>1386</v>
      </c>
      <c r="F469" s="68"/>
      <c r="G469" s="68"/>
      <c r="H469" s="68"/>
      <c r="I469" s="68"/>
      <c r="J469" s="68"/>
      <c r="K469" s="68" t="s">
        <v>1133</v>
      </c>
    </row>
    <row r="470" spans="1:11">
      <c r="A470" s="65">
        <v>7</v>
      </c>
      <c r="B470" s="70">
        <v>36027680</v>
      </c>
      <c r="C470" s="68" t="s">
        <v>1393</v>
      </c>
      <c r="D470" s="68" t="s">
        <v>1394</v>
      </c>
      <c r="E470" s="67" t="s">
        <v>1386</v>
      </c>
      <c r="F470" s="68"/>
      <c r="G470" s="68"/>
      <c r="H470" s="68"/>
      <c r="I470" s="68"/>
      <c r="J470" s="68"/>
      <c r="K470" s="68" t="s">
        <v>1133</v>
      </c>
    </row>
    <row r="471" spans="1:11">
      <c r="A471" s="65">
        <v>8</v>
      </c>
      <c r="B471" s="70">
        <v>36055226</v>
      </c>
      <c r="C471" s="68" t="s">
        <v>191</v>
      </c>
      <c r="D471" s="68" t="s">
        <v>1395</v>
      </c>
      <c r="E471" s="67" t="s">
        <v>1386</v>
      </c>
      <c r="F471" s="68"/>
      <c r="G471" s="68"/>
      <c r="H471" s="68"/>
      <c r="I471" s="68"/>
      <c r="J471" s="68"/>
      <c r="K471" s="68" t="s">
        <v>1111</v>
      </c>
    </row>
    <row r="472" spans="1:11">
      <c r="A472" s="65">
        <v>9</v>
      </c>
      <c r="B472" s="69" t="s">
        <v>1396</v>
      </c>
      <c r="C472" s="69" t="s">
        <v>1397</v>
      </c>
      <c r="D472" s="69" t="s">
        <v>1211</v>
      </c>
      <c r="E472" s="67" t="s">
        <v>1386</v>
      </c>
      <c r="F472" s="68"/>
      <c r="G472" s="68"/>
      <c r="H472" s="68"/>
      <c r="I472" s="68"/>
      <c r="J472" s="68"/>
      <c r="K472" s="68" t="s">
        <v>1124</v>
      </c>
    </row>
    <row r="473" spans="1:11">
      <c r="A473" s="65">
        <v>10</v>
      </c>
      <c r="B473" s="70">
        <v>36028005</v>
      </c>
      <c r="C473" s="68" t="s">
        <v>1398</v>
      </c>
      <c r="D473" s="68" t="s">
        <v>35</v>
      </c>
      <c r="E473" s="67" t="s">
        <v>1386</v>
      </c>
      <c r="F473" s="68"/>
      <c r="G473" s="68"/>
      <c r="H473" s="68"/>
      <c r="I473" s="68"/>
      <c r="J473" s="68"/>
      <c r="K473" s="68" t="s">
        <v>1399</v>
      </c>
    </row>
    <row r="474" spans="1:11">
      <c r="A474" s="65">
        <v>11</v>
      </c>
      <c r="B474" s="70">
        <v>36031410</v>
      </c>
      <c r="C474" s="68" t="s">
        <v>1400</v>
      </c>
      <c r="D474" s="68" t="s">
        <v>1401</v>
      </c>
      <c r="E474" s="67" t="s">
        <v>1386</v>
      </c>
      <c r="F474" s="68"/>
      <c r="G474" s="68"/>
      <c r="H474" s="68"/>
      <c r="I474" s="68"/>
      <c r="J474" s="68"/>
      <c r="K474" s="68" t="s">
        <v>1356</v>
      </c>
    </row>
    <row r="475" spans="1:11">
      <c r="A475" s="65">
        <v>12</v>
      </c>
      <c r="B475" s="70">
        <v>36031397</v>
      </c>
      <c r="C475" s="68" t="s">
        <v>1402</v>
      </c>
      <c r="D475" s="68" t="s">
        <v>199</v>
      </c>
      <c r="E475" s="67" t="s">
        <v>1386</v>
      </c>
      <c r="F475" s="68"/>
      <c r="G475" s="68"/>
      <c r="H475" s="68"/>
      <c r="I475" s="68"/>
      <c r="J475" s="68"/>
      <c r="K475" s="68" t="s">
        <v>1133</v>
      </c>
    </row>
    <row r="476" spans="1:11">
      <c r="A476" s="65">
        <v>13</v>
      </c>
      <c r="B476" s="70">
        <v>36029095</v>
      </c>
      <c r="C476" s="68" t="s">
        <v>1403</v>
      </c>
      <c r="D476" s="68" t="s">
        <v>1404</v>
      </c>
      <c r="E476" s="67" t="s">
        <v>1386</v>
      </c>
      <c r="F476" s="68"/>
      <c r="G476" s="68"/>
      <c r="H476" s="68"/>
      <c r="I476" s="68"/>
      <c r="J476" s="68"/>
      <c r="K476" s="68" t="s">
        <v>1133</v>
      </c>
    </row>
    <row r="477" spans="1:11">
      <c r="A477" s="65">
        <v>14</v>
      </c>
      <c r="B477" s="70">
        <v>36037965</v>
      </c>
      <c r="C477" s="68" t="s">
        <v>1405</v>
      </c>
      <c r="D477" s="68" t="s">
        <v>1406</v>
      </c>
      <c r="E477" s="67" t="s">
        <v>1386</v>
      </c>
      <c r="F477" s="68"/>
      <c r="G477" s="68"/>
      <c r="H477" s="68"/>
      <c r="I477" s="68"/>
      <c r="J477" s="68"/>
      <c r="K477" s="68" t="s">
        <v>1133</v>
      </c>
    </row>
    <row r="478" spans="1:11">
      <c r="A478" s="65">
        <v>15</v>
      </c>
      <c r="B478" s="68" t="s">
        <v>1407</v>
      </c>
      <c r="C478" s="68" t="s">
        <v>1408</v>
      </c>
      <c r="D478" s="68" t="s">
        <v>1409</v>
      </c>
      <c r="E478" s="67" t="s">
        <v>1386</v>
      </c>
      <c r="F478" s="75"/>
      <c r="G478" s="75"/>
      <c r="H478" s="75"/>
      <c r="I478" s="75"/>
      <c r="J478" s="75"/>
      <c r="K478" s="68" t="s">
        <v>1133</v>
      </c>
    </row>
    <row r="479" spans="1:11">
      <c r="A479" s="65">
        <v>16</v>
      </c>
      <c r="B479" s="70">
        <v>36029148</v>
      </c>
      <c r="C479" s="68" t="s">
        <v>1410</v>
      </c>
      <c r="D479" s="68" t="s">
        <v>395</v>
      </c>
      <c r="E479" s="67" t="s">
        <v>1386</v>
      </c>
      <c r="F479" s="68"/>
      <c r="G479" s="68"/>
      <c r="H479" s="68"/>
      <c r="I479" s="68"/>
      <c r="J479" s="68"/>
      <c r="K479" s="68" t="s">
        <v>1133</v>
      </c>
    </row>
    <row r="480" spans="1:11">
      <c r="A480" s="65">
        <v>17</v>
      </c>
      <c r="B480" s="70">
        <v>36031398</v>
      </c>
      <c r="C480" s="68" t="s">
        <v>1411</v>
      </c>
      <c r="D480" s="68" t="s">
        <v>61</v>
      </c>
      <c r="E480" s="67" t="s">
        <v>1386</v>
      </c>
      <c r="F480" s="68"/>
      <c r="G480" s="68"/>
      <c r="H480" s="68"/>
      <c r="I480" s="68"/>
      <c r="J480" s="68"/>
      <c r="K480" s="68" t="s">
        <v>1133</v>
      </c>
    </row>
    <row r="481" spans="1:11">
      <c r="A481" s="65">
        <v>18</v>
      </c>
      <c r="B481" s="70">
        <v>36029161</v>
      </c>
      <c r="C481" s="68" t="s">
        <v>1412</v>
      </c>
      <c r="D481" s="68" t="s">
        <v>63</v>
      </c>
      <c r="E481" s="67" t="s">
        <v>1386</v>
      </c>
      <c r="F481" s="68"/>
      <c r="G481" s="68"/>
      <c r="H481" s="68"/>
      <c r="I481" s="68"/>
      <c r="J481" s="68"/>
      <c r="K481" s="68" t="s">
        <v>1133</v>
      </c>
    </row>
    <row r="482" spans="1:11">
      <c r="A482" s="65">
        <v>19</v>
      </c>
      <c r="B482" s="68" t="s">
        <v>1413</v>
      </c>
      <c r="C482" s="68" t="s">
        <v>1414</v>
      </c>
      <c r="D482" s="64" t="s">
        <v>1415</v>
      </c>
      <c r="E482" s="65" t="s">
        <v>1386</v>
      </c>
      <c r="F482" s="68"/>
      <c r="G482" s="68"/>
      <c r="H482" s="68"/>
      <c r="I482" s="68"/>
      <c r="J482" s="68"/>
      <c r="K482" s="68" t="s">
        <v>1133</v>
      </c>
    </row>
    <row r="483" spans="1:11">
      <c r="A483" s="65">
        <v>20</v>
      </c>
      <c r="B483" s="70">
        <v>36030348</v>
      </c>
      <c r="C483" s="68" t="s">
        <v>1170</v>
      </c>
      <c r="D483" s="68" t="s">
        <v>545</v>
      </c>
      <c r="E483" s="67" t="s">
        <v>1386</v>
      </c>
      <c r="F483" s="68"/>
      <c r="G483" s="68"/>
      <c r="H483" s="68"/>
      <c r="I483" s="68"/>
      <c r="J483" s="68"/>
      <c r="K483" s="68" t="s">
        <v>1133</v>
      </c>
    </row>
    <row r="484" spans="1:11">
      <c r="A484" s="65">
        <v>21</v>
      </c>
      <c r="B484" s="68" t="s">
        <v>1416</v>
      </c>
      <c r="C484" s="68" t="s">
        <v>261</v>
      </c>
      <c r="D484" s="68" t="s">
        <v>11</v>
      </c>
      <c r="E484" s="67" t="s">
        <v>1386</v>
      </c>
      <c r="F484" s="68"/>
      <c r="G484" s="68"/>
      <c r="H484" s="68"/>
      <c r="I484" s="68"/>
      <c r="J484" s="68"/>
      <c r="K484" s="68" t="s">
        <v>1124</v>
      </c>
    </row>
    <row r="485" spans="1:11">
      <c r="A485" s="65">
        <v>22</v>
      </c>
      <c r="B485" s="70">
        <v>36029822</v>
      </c>
      <c r="C485" s="68" t="s">
        <v>261</v>
      </c>
      <c r="D485" s="68" t="s">
        <v>682</v>
      </c>
      <c r="E485" s="67" t="s">
        <v>1386</v>
      </c>
      <c r="F485" s="68"/>
      <c r="G485" s="68"/>
      <c r="H485" s="68"/>
      <c r="I485" s="68"/>
      <c r="J485" s="68"/>
      <c r="K485" s="68" t="s">
        <v>1124</v>
      </c>
    </row>
    <row r="486" spans="1:11">
      <c r="A486" s="65">
        <v>23</v>
      </c>
      <c r="B486" s="70" t="s">
        <v>1417</v>
      </c>
      <c r="C486" s="68" t="s">
        <v>1418</v>
      </c>
      <c r="D486" s="68" t="s">
        <v>682</v>
      </c>
      <c r="E486" s="67" t="s">
        <v>1386</v>
      </c>
      <c r="F486" s="68"/>
      <c r="G486" s="68"/>
      <c r="H486" s="68"/>
      <c r="I486" s="68"/>
      <c r="J486" s="68"/>
      <c r="K486" s="68" t="s">
        <v>1133</v>
      </c>
    </row>
    <row r="487" spans="1:11">
      <c r="A487" s="65">
        <v>1</v>
      </c>
      <c r="B487" s="70">
        <v>36057819</v>
      </c>
      <c r="C487" s="68" t="s">
        <v>1419</v>
      </c>
      <c r="D487" s="68" t="s">
        <v>1253</v>
      </c>
      <c r="E487" s="67" t="s">
        <v>1420</v>
      </c>
      <c r="F487" s="68" t="s">
        <v>1029</v>
      </c>
      <c r="G487" s="68"/>
      <c r="H487" s="68"/>
      <c r="I487" s="68"/>
      <c r="J487" s="68"/>
      <c r="K487" s="68">
        <v>0</v>
      </c>
    </row>
    <row r="488" spans="1:11">
      <c r="A488" s="65">
        <v>2</v>
      </c>
      <c r="B488" s="68" t="s">
        <v>1421</v>
      </c>
      <c r="C488" s="68" t="s">
        <v>1422</v>
      </c>
      <c r="D488" s="68" t="s">
        <v>1007</v>
      </c>
      <c r="E488" s="67" t="s">
        <v>1420</v>
      </c>
      <c r="F488" s="68">
        <v>5</v>
      </c>
      <c r="G488" s="68">
        <v>2</v>
      </c>
      <c r="H488" s="68">
        <v>1</v>
      </c>
      <c r="I488" s="68"/>
      <c r="J488" s="68"/>
      <c r="K488" s="68">
        <v>8</v>
      </c>
    </row>
    <row r="489" spans="1:11">
      <c r="A489" s="65">
        <v>3</v>
      </c>
      <c r="B489" s="70" t="s">
        <v>1423</v>
      </c>
      <c r="C489" s="68" t="s">
        <v>1424</v>
      </c>
      <c r="D489" s="68" t="s">
        <v>1129</v>
      </c>
      <c r="E489" s="67" t="s">
        <v>1420</v>
      </c>
      <c r="F489" s="68">
        <v>5</v>
      </c>
      <c r="G489" s="68">
        <v>2</v>
      </c>
      <c r="H489" s="68">
        <v>2</v>
      </c>
      <c r="I489" s="68"/>
      <c r="J489" s="68"/>
      <c r="K489" s="68">
        <v>9</v>
      </c>
    </row>
    <row r="490" spans="1:11">
      <c r="A490" s="65">
        <v>4</v>
      </c>
      <c r="B490" s="70">
        <v>36057491</v>
      </c>
      <c r="C490" s="68" t="s">
        <v>1425</v>
      </c>
      <c r="D490" s="68" t="s">
        <v>1426</v>
      </c>
      <c r="E490" s="67" t="s">
        <v>1420</v>
      </c>
      <c r="F490" s="68">
        <v>5</v>
      </c>
      <c r="G490" s="68">
        <v>2</v>
      </c>
      <c r="H490" s="68">
        <v>2</v>
      </c>
      <c r="I490" s="68"/>
      <c r="J490" s="68"/>
      <c r="K490" s="68">
        <v>9</v>
      </c>
    </row>
    <row r="491" spans="1:11">
      <c r="A491" s="65">
        <v>5</v>
      </c>
      <c r="B491" s="68" t="s">
        <v>1427</v>
      </c>
      <c r="C491" s="68" t="s">
        <v>1428</v>
      </c>
      <c r="D491" s="68" t="s">
        <v>11</v>
      </c>
      <c r="E491" s="67" t="s">
        <v>1420</v>
      </c>
      <c r="F491" s="68">
        <v>5</v>
      </c>
      <c r="G491" s="68">
        <v>2</v>
      </c>
      <c r="H491" s="68">
        <v>1</v>
      </c>
      <c r="I491" s="68"/>
      <c r="J491" s="68"/>
      <c r="K491" s="68">
        <v>8</v>
      </c>
    </row>
    <row r="492" spans="1:11">
      <c r="A492" s="65">
        <v>6</v>
      </c>
      <c r="B492" s="70">
        <v>36053930</v>
      </c>
      <c r="C492" s="68" t="s">
        <v>1429</v>
      </c>
      <c r="D492" s="68" t="s">
        <v>1430</v>
      </c>
      <c r="E492" s="67" t="s">
        <v>1420</v>
      </c>
      <c r="F492" s="68">
        <v>5</v>
      </c>
      <c r="G492" s="68">
        <v>2</v>
      </c>
      <c r="H492" s="68">
        <v>4</v>
      </c>
      <c r="I492" s="68"/>
      <c r="J492" s="68"/>
      <c r="K492" s="68">
        <v>11</v>
      </c>
    </row>
    <row r="493" spans="1:11">
      <c r="A493" s="65">
        <v>7</v>
      </c>
      <c r="B493" s="66" t="s">
        <v>1431</v>
      </c>
      <c r="C493" s="64" t="s">
        <v>1432</v>
      </c>
      <c r="D493" s="64" t="s">
        <v>1433</v>
      </c>
      <c r="E493" s="67" t="s">
        <v>1420</v>
      </c>
      <c r="F493" s="68">
        <v>5</v>
      </c>
      <c r="G493" s="68">
        <v>2</v>
      </c>
      <c r="H493" s="68">
        <v>5</v>
      </c>
      <c r="I493" s="68"/>
      <c r="J493" s="68"/>
      <c r="K493" s="68">
        <v>12</v>
      </c>
    </row>
    <row r="494" spans="1:11">
      <c r="A494" s="65">
        <v>8</v>
      </c>
      <c r="B494" s="70">
        <v>36052231</v>
      </c>
      <c r="C494" s="68" t="s">
        <v>1434</v>
      </c>
      <c r="D494" s="68" t="s">
        <v>353</v>
      </c>
      <c r="E494" s="67" t="s">
        <v>1420</v>
      </c>
      <c r="F494" s="68">
        <v>5</v>
      </c>
      <c r="G494" s="68">
        <v>2</v>
      </c>
      <c r="H494" s="68">
        <v>2</v>
      </c>
      <c r="I494" s="68"/>
      <c r="J494" s="68"/>
      <c r="K494" s="68">
        <v>9</v>
      </c>
    </row>
    <row r="495" spans="1:11">
      <c r="A495" s="65">
        <v>9</v>
      </c>
      <c r="B495" s="70">
        <v>36028436</v>
      </c>
      <c r="C495" s="68" t="s">
        <v>440</v>
      </c>
      <c r="D495" s="68" t="s">
        <v>441</v>
      </c>
      <c r="E495" s="67" t="s">
        <v>1420</v>
      </c>
      <c r="F495" s="68">
        <v>5</v>
      </c>
      <c r="G495" s="68">
        <v>2</v>
      </c>
      <c r="H495" s="68">
        <v>4</v>
      </c>
      <c r="I495" s="68"/>
      <c r="J495" s="68"/>
      <c r="K495" s="68">
        <v>11</v>
      </c>
    </row>
    <row r="496" spans="1:11">
      <c r="A496" s="65">
        <v>10</v>
      </c>
      <c r="B496" s="70">
        <v>36037206</v>
      </c>
      <c r="C496" s="68" t="s">
        <v>1435</v>
      </c>
      <c r="D496" s="68" t="s">
        <v>1276</v>
      </c>
      <c r="E496" s="67" t="s">
        <v>1420</v>
      </c>
      <c r="F496" s="68">
        <v>5</v>
      </c>
      <c r="G496" s="68">
        <v>2</v>
      </c>
      <c r="H496" s="68">
        <v>4</v>
      </c>
      <c r="I496" s="68"/>
      <c r="J496" s="68"/>
      <c r="K496" s="68">
        <v>11</v>
      </c>
    </row>
    <row r="497" spans="1:11">
      <c r="A497" s="65">
        <v>11</v>
      </c>
      <c r="B497" s="70">
        <v>36050385</v>
      </c>
      <c r="C497" s="68" t="s">
        <v>1436</v>
      </c>
      <c r="D497" s="68" t="s">
        <v>1437</v>
      </c>
      <c r="E497" s="67" t="s">
        <v>1420</v>
      </c>
      <c r="F497" s="68">
        <v>5</v>
      </c>
      <c r="G497" s="68">
        <v>2</v>
      </c>
      <c r="H497" s="68">
        <v>4</v>
      </c>
      <c r="I497" s="68"/>
      <c r="J497" s="68"/>
      <c r="K497" s="68">
        <v>11</v>
      </c>
    </row>
    <row r="498" spans="1:11">
      <c r="A498" s="65">
        <v>12</v>
      </c>
      <c r="B498" s="68" t="s">
        <v>1438</v>
      </c>
      <c r="C498" s="64" t="s">
        <v>1439</v>
      </c>
      <c r="D498" s="64" t="s">
        <v>386</v>
      </c>
      <c r="E498" s="65" t="s">
        <v>1420</v>
      </c>
      <c r="F498" s="68" t="s">
        <v>1029</v>
      </c>
      <c r="G498" s="68"/>
      <c r="H498" s="68"/>
      <c r="I498" s="68"/>
      <c r="J498" s="68"/>
      <c r="K498" s="68">
        <v>0</v>
      </c>
    </row>
    <row r="499" spans="1:11">
      <c r="A499" s="65">
        <v>13</v>
      </c>
      <c r="B499" s="70">
        <v>36028472</v>
      </c>
      <c r="C499" s="68" t="s">
        <v>1440</v>
      </c>
      <c r="D499" s="68" t="s">
        <v>848</v>
      </c>
      <c r="E499" s="67" t="s">
        <v>1420</v>
      </c>
      <c r="F499" s="68">
        <v>5</v>
      </c>
      <c r="G499" s="68">
        <v>2</v>
      </c>
      <c r="H499" s="68">
        <v>3</v>
      </c>
      <c r="I499" s="68"/>
      <c r="J499" s="68"/>
      <c r="K499" s="68">
        <v>10</v>
      </c>
    </row>
    <row r="500" spans="1:11">
      <c r="A500" s="65">
        <v>14</v>
      </c>
      <c r="B500" s="68" t="s">
        <v>1441</v>
      </c>
      <c r="C500" s="64" t="s">
        <v>1442</v>
      </c>
      <c r="D500" s="64" t="s">
        <v>1197</v>
      </c>
      <c r="E500" s="65" t="s">
        <v>1420</v>
      </c>
      <c r="F500" s="68">
        <v>5</v>
      </c>
      <c r="G500" s="68"/>
      <c r="H500" s="68"/>
      <c r="I500" s="68"/>
      <c r="J500" s="68"/>
      <c r="K500" s="68">
        <v>5</v>
      </c>
    </row>
    <row r="501" spans="1:11">
      <c r="A501" s="65">
        <v>15</v>
      </c>
      <c r="B501" s="70">
        <v>36055235</v>
      </c>
      <c r="C501" s="68" t="s">
        <v>1443</v>
      </c>
      <c r="D501" s="68" t="s">
        <v>332</v>
      </c>
      <c r="E501" s="67" t="s">
        <v>1420</v>
      </c>
      <c r="F501" s="68" t="s">
        <v>1028</v>
      </c>
      <c r="G501" s="75"/>
      <c r="H501" s="75"/>
      <c r="I501" s="75"/>
      <c r="J501" s="75"/>
      <c r="K501" s="68">
        <v>0</v>
      </c>
    </row>
    <row r="502" spans="1:11">
      <c r="A502" s="65">
        <v>16</v>
      </c>
      <c r="B502" s="70">
        <v>36030977</v>
      </c>
      <c r="C502" s="68" t="s">
        <v>1444</v>
      </c>
      <c r="D502" s="68" t="s">
        <v>767</v>
      </c>
      <c r="E502" s="67" t="s">
        <v>1420</v>
      </c>
      <c r="F502" s="68">
        <v>5</v>
      </c>
      <c r="G502" s="68">
        <v>2</v>
      </c>
      <c r="H502" s="68">
        <v>9</v>
      </c>
      <c r="I502" s="68"/>
      <c r="J502" s="68"/>
      <c r="K502" s="68">
        <v>16</v>
      </c>
    </row>
    <row r="503" spans="1:11">
      <c r="A503" s="65">
        <v>17</v>
      </c>
      <c r="B503" s="70">
        <v>36051576</v>
      </c>
      <c r="C503" s="68" t="s">
        <v>1445</v>
      </c>
      <c r="D503" s="68" t="s">
        <v>609</v>
      </c>
      <c r="E503" s="67" t="s">
        <v>1420</v>
      </c>
      <c r="F503" s="68">
        <v>5</v>
      </c>
      <c r="G503" s="68">
        <v>2</v>
      </c>
      <c r="H503" s="68">
        <v>4</v>
      </c>
      <c r="I503" s="68"/>
      <c r="J503" s="68"/>
      <c r="K503" s="68">
        <v>11</v>
      </c>
    </row>
    <row r="504" spans="1:11">
      <c r="A504" s="65">
        <v>18</v>
      </c>
      <c r="B504" s="68" t="s">
        <v>1446</v>
      </c>
      <c r="C504" s="68" t="s">
        <v>1447</v>
      </c>
      <c r="D504" s="64" t="s">
        <v>1448</v>
      </c>
      <c r="E504" s="65" t="s">
        <v>1420</v>
      </c>
      <c r="F504" s="68">
        <v>5</v>
      </c>
      <c r="G504" s="68"/>
      <c r="H504" s="68"/>
      <c r="I504" s="68"/>
      <c r="J504" s="68"/>
      <c r="K504" s="68">
        <v>5</v>
      </c>
    </row>
    <row r="505" spans="1:11">
      <c r="A505" s="65">
        <v>19</v>
      </c>
      <c r="B505" s="93">
        <v>36051544</v>
      </c>
      <c r="C505" s="68" t="s">
        <v>303</v>
      </c>
      <c r="D505" s="89" t="s">
        <v>1449</v>
      </c>
      <c r="E505" s="67" t="s">
        <v>1420</v>
      </c>
      <c r="F505" s="68">
        <v>5</v>
      </c>
      <c r="G505" s="68">
        <v>2</v>
      </c>
      <c r="H505" s="68">
        <v>1</v>
      </c>
      <c r="I505" s="68"/>
      <c r="J505" s="68"/>
      <c r="K505" s="68">
        <v>8</v>
      </c>
    </row>
    <row r="506" spans="1:11">
      <c r="A506" s="65">
        <v>20</v>
      </c>
      <c r="B506" s="70" t="s">
        <v>1450</v>
      </c>
      <c r="C506" s="68" t="s">
        <v>1451</v>
      </c>
      <c r="D506" s="68" t="s">
        <v>631</v>
      </c>
      <c r="E506" s="67" t="s">
        <v>1420</v>
      </c>
      <c r="F506" s="68">
        <v>5</v>
      </c>
      <c r="G506" s="68">
        <v>2</v>
      </c>
      <c r="H506" s="68">
        <v>2</v>
      </c>
      <c r="I506" s="68"/>
      <c r="J506" s="68"/>
      <c r="K506" s="68">
        <v>9</v>
      </c>
    </row>
    <row r="507" spans="1:11">
      <c r="A507" s="65">
        <v>21</v>
      </c>
      <c r="B507" s="70">
        <v>36055221</v>
      </c>
      <c r="C507" s="68" t="s">
        <v>1451</v>
      </c>
      <c r="D507" s="68" t="s">
        <v>516</v>
      </c>
      <c r="E507" s="67" t="s">
        <v>1420</v>
      </c>
      <c r="F507" s="68">
        <v>5</v>
      </c>
      <c r="G507" s="68">
        <v>2</v>
      </c>
      <c r="H507" s="68">
        <v>2</v>
      </c>
      <c r="I507" s="68"/>
      <c r="J507" s="68"/>
      <c r="K507" s="68">
        <v>9</v>
      </c>
    </row>
    <row r="508" spans="1:11">
      <c r="A508" s="65">
        <v>22</v>
      </c>
      <c r="B508" s="66">
        <v>36057373</v>
      </c>
      <c r="C508" s="64" t="s">
        <v>1452</v>
      </c>
      <c r="D508" s="64" t="s">
        <v>1007</v>
      </c>
      <c r="E508" s="67" t="s">
        <v>1420</v>
      </c>
      <c r="F508" s="68" t="s">
        <v>1028</v>
      </c>
      <c r="G508" s="68"/>
      <c r="H508" s="68"/>
      <c r="I508" s="68"/>
      <c r="J508" s="68"/>
      <c r="K508" s="68">
        <v>0</v>
      </c>
    </row>
    <row r="509" spans="1:11">
      <c r="A509" s="65">
        <v>1</v>
      </c>
      <c r="B509" s="68" t="s">
        <v>1453</v>
      </c>
      <c r="C509" s="68" t="s">
        <v>1454</v>
      </c>
      <c r="D509" s="64" t="s">
        <v>1240</v>
      </c>
      <c r="E509" s="65" t="s">
        <v>1455</v>
      </c>
      <c r="F509" s="68"/>
      <c r="G509" s="68"/>
      <c r="H509" s="68"/>
      <c r="I509" s="68"/>
      <c r="J509" s="68"/>
      <c r="K509" s="74" t="s">
        <v>1456</v>
      </c>
    </row>
    <row r="510" spans="1:11">
      <c r="A510" s="65">
        <v>2</v>
      </c>
      <c r="B510" s="70">
        <v>36026473</v>
      </c>
      <c r="C510" s="68" t="s">
        <v>1457</v>
      </c>
      <c r="D510" s="68" t="s">
        <v>115</v>
      </c>
      <c r="E510" s="67" t="s">
        <v>1455</v>
      </c>
      <c r="F510" s="68"/>
      <c r="G510" s="68"/>
      <c r="H510" s="68"/>
      <c r="I510" s="68"/>
      <c r="J510" s="68"/>
      <c r="K510" s="74">
        <v>10.5</v>
      </c>
    </row>
    <row r="511" spans="1:11">
      <c r="A511" s="65">
        <v>3</v>
      </c>
      <c r="B511" s="70">
        <v>36023109</v>
      </c>
      <c r="C511" s="68" t="s">
        <v>1458</v>
      </c>
      <c r="D511" s="68" t="s">
        <v>1459</v>
      </c>
      <c r="E511" s="67" t="s">
        <v>1455</v>
      </c>
      <c r="F511" s="68"/>
      <c r="G511" s="68"/>
      <c r="H511" s="68"/>
      <c r="I511" s="68"/>
      <c r="J511" s="68"/>
      <c r="K511" s="74">
        <v>13.5</v>
      </c>
    </row>
    <row r="512" spans="1:11">
      <c r="A512" s="65">
        <v>4</v>
      </c>
      <c r="B512" s="70">
        <v>36051530</v>
      </c>
      <c r="C512" s="68" t="s">
        <v>1460</v>
      </c>
      <c r="D512" s="68" t="s">
        <v>863</v>
      </c>
      <c r="E512" s="67" t="s">
        <v>1455</v>
      </c>
      <c r="F512" s="68"/>
      <c r="G512" s="68"/>
      <c r="H512" s="68"/>
      <c r="I512" s="68"/>
      <c r="J512" s="68"/>
      <c r="K512" s="74">
        <v>15.5</v>
      </c>
    </row>
    <row r="513" spans="1:11">
      <c r="A513" s="65">
        <v>5</v>
      </c>
      <c r="B513" s="70">
        <v>36050375</v>
      </c>
      <c r="C513" s="68" t="s">
        <v>1461</v>
      </c>
      <c r="D513" s="68" t="s">
        <v>1123</v>
      </c>
      <c r="E513" s="67" t="s">
        <v>1455</v>
      </c>
      <c r="F513" s="68"/>
      <c r="G513" s="68"/>
      <c r="H513" s="68"/>
      <c r="I513" s="68"/>
      <c r="J513" s="68"/>
      <c r="K513" s="74" t="s">
        <v>1456</v>
      </c>
    </row>
    <row r="514" spans="1:11">
      <c r="A514" s="65">
        <v>6</v>
      </c>
      <c r="B514" s="68" t="s">
        <v>1462</v>
      </c>
      <c r="C514" s="68" t="s">
        <v>398</v>
      </c>
      <c r="D514" s="68" t="s">
        <v>1463</v>
      </c>
      <c r="E514" s="67" t="s">
        <v>1455</v>
      </c>
      <c r="F514" s="68"/>
      <c r="G514" s="68"/>
      <c r="H514" s="68"/>
      <c r="I514" s="68"/>
      <c r="J514" s="68"/>
      <c r="K514" s="74">
        <v>6.5</v>
      </c>
    </row>
    <row r="515" spans="1:11">
      <c r="A515" s="65">
        <v>7</v>
      </c>
      <c r="B515" s="68" t="s">
        <v>1464</v>
      </c>
      <c r="C515" s="68" t="s">
        <v>1465</v>
      </c>
      <c r="D515" s="64" t="s">
        <v>567</v>
      </c>
      <c r="E515" s="65" t="s">
        <v>1455</v>
      </c>
      <c r="F515" s="68"/>
      <c r="G515" s="68"/>
      <c r="H515" s="68"/>
      <c r="I515" s="68"/>
      <c r="J515" s="68"/>
      <c r="K515" s="74" t="s">
        <v>1456</v>
      </c>
    </row>
    <row r="516" spans="1:11">
      <c r="A516" s="65">
        <v>8</v>
      </c>
      <c r="B516" s="70" t="s">
        <v>1466</v>
      </c>
      <c r="C516" s="68" t="s">
        <v>1467</v>
      </c>
      <c r="D516" s="68" t="s">
        <v>1468</v>
      </c>
      <c r="E516" s="67" t="s">
        <v>1455</v>
      </c>
      <c r="F516" s="68"/>
      <c r="G516" s="68"/>
      <c r="H516" s="68"/>
      <c r="I516" s="68"/>
      <c r="J516" s="68"/>
      <c r="K516" s="74">
        <v>4</v>
      </c>
    </row>
    <row r="517" spans="1:11">
      <c r="A517" s="65">
        <v>9</v>
      </c>
      <c r="B517" s="70">
        <v>36027629</v>
      </c>
      <c r="C517" s="68" t="s">
        <v>1469</v>
      </c>
      <c r="D517" s="68" t="s">
        <v>1276</v>
      </c>
      <c r="E517" s="67" t="s">
        <v>1455</v>
      </c>
      <c r="F517" s="68"/>
      <c r="G517" s="68"/>
      <c r="H517" s="68"/>
      <c r="I517" s="68"/>
      <c r="J517" s="68"/>
      <c r="K517" s="74">
        <v>5</v>
      </c>
    </row>
    <row r="518" spans="1:11">
      <c r="A518" s="65">
        <v>10</v>
      </c>
      <c r="B518" s="70">
        <v>36051687</v>
      </c>
      <c r="C518" s="68" t="s">
        <v>1470</v>
      </c>
      <c r="D518" s="68" t="s">
        <v>1471</v>
      </c>
      <c r="E518" s="67" t="s">
        <v>1455</v>
      </c>
      <c r="F518" s="68"/>
      <c r="G518" s="68"/>
      <c r="H518" s="68"/>
      <c r="I518" s="68"/>
      <c r="J518" s="68"/>
      <c r="K518" s="74">
        <v>9.5</v>
      </c>
    </row>
    <row r="519" spans="1:11">
      <c r="A519" s="65">
        <v>11</v>
      </c>
      <c r="B519" s="87" t="s">
        <v>1472</v>
      </c>
      <c r="C519" s="68" t="s">
        <v>1326</v>
      </c>
      <c r="D519" s="68" t="s">
        <v>1473</v>
      </c>
      <c r="E519" s="67" t="s">
        <v>1455</v>
      </c>
      <c r="F519" s="68"/>
      <c r="G519" s="68"/>
      <c r="H519" s="68"/>
      <c r="I519" s="68"/>
      <c r="J519" s="68"/>
      <c r="K519" s="74">
        <v>13</v>
      </c>
    </row>
    <row r="520" spans="1:11">
      <c r="A520" s="65">
        <v>12</v>
      </c>
      <c r="B520" s="68" t="s">
        <v>1474</v>
      </c>
      <c r="C520" s="64" t="s">
        <v>1475</v>
      </c>
      <c r="D520" s="64" t="s">
        <v>1476</v>
      </c>
      <c r="E520" s="65" t="s">
        <v>1455</v>
      </c>
      <c r="F520" s="68"/>
      <c r="G520" s="68"/>
      <c r="H520" s="68"/>
      <c r="I520" s="68"/>
      <c r="J520" s="68"/>
      <c r="K520" s="74" t="s">
        <v>1456</v>
      </c>
    </row>
    <row r="521" spans="1:11">
      <c r="A521" s="65">
        <v>13</v>
      </c>
      <c r="B521" s="70">
        <v>36023145</v>
      </c>
      <c r="C521" s="68" t="s">
        <v>1477</v>
      </c>
      <c r="D521" s="68" t="s">
        <v>1478</v>
      </c>
      <c r="E521" s="67" t="s">
        <v>1455</v>
      </c>
      <c r="F521" s="68"/>
      <c r="G521" s="68"/>
      <c r="H521" s="68"/>
      <c r="I521" s="68"/>
      <c r="J521" s="68"/>
      <c r="K521" s="74">
        <v>16</v>
      </c>
    </row>
    <row r="522" spans="1:11">
      <c r="A522" s="65">
        <v>14</v>
      </c>
      <c r="B522" s="70">
        <v>36024493</v>
      </c>
      <c r="C522" s="68" t="s">
        <v>475</v>
      </c>
      <c r="D522" s="68" t="s">
        <v>1479</v>
      </c>
      <c r="E522" s="67" t="s">
        <v>1455</v>
      </c>
      <c r="F522" s="68"/>
      <c r="G522" s="68"/>
      <c r="H522" s="68"/>
      <c r="I522" s="68"/>
      <c r="J522" s="68"/>
      <c r="K522" s="74">
        <v>16</v>
      </c>
    </row>
    <row r="523" spans="1:11">
      <c r="A523" s="65">
        <v>15</v>
      </c>
      <c r="B523" s="70">
        <v>36029125</v>
      </c>
      <c r="C523" s="68" t="s">
        <v>1480</v>
      </c>
      <c r="D523" s="68" t="s">
        <v>1481</v>
      </c>
      <c r="E523" s="67" t="s">
        <v>1455</v>
      </c>
      <c r="F523" s="75"/>
      <c r="G523" s="75"/>
      <c r="H523" s="75"/>
      <c r="I523" s="75"/>
      <c r="J523" s="75"/>
      <c r="K523" s="119">
        <v>14.5</v>
      </c>
    </row>
    <row r="524" spans="1:11">
      <c r="A524" s="65">
        <v>16</v>
      </c>
      <c r="B524" s="68" t="s">
        <v>1482</v>
      </c>
      <c r="C524" s="68" t="s">
        <v>1483</v>
      </c>
      <c r="D524" s="68" t="s">
        <v>11</v>
      </c>
      <c r="E524" s="67" t="s">
        <v>1455</v>
      </c>
      <c r="F524" s="68"/>
      <c r="G524" s="68"/>
      <c r="H524" s="68"/>
      <c r="I524" s="68"/>
      <c r="J524" s="68"/>
      <c r="K524" s="74">
        <v>17</v>
      </c>
    </row>
    <row r="525" spans="1:11">
      <c r="A525" s="65">
        <v>17</v>
      </c>
      <c r="B525" s="70">
        <v>34043083</v>
      </c>
      <c r="C525" s="68" t="s">
        <v>1484</v>
      </c>
      <c r="D525" s="68" t="s">
        <v>1242</v>
      </c>
      <c r="E525" s="67" t="s">
        <v>1455</v>
      </c>
      <c r="F525" s="68"/>
      <c r="G525" s="68"/>
      <c r="H525" s="68"/>
      <c r="I525" s="68"/>
      <c r="J525" s="68"/>
      <c r="K525" s="74" t="s">
        <v>1456</v>
      </c>
    </row>
    <row r="526" spans="1:11">
      <c r="A526" s="65">
        <v>18</v>
      </c>
      <c r="B526" s="68" t="s">
        <v>1485</v>
      </c>
      <c r="C526" s="68" t="s">
        <v>1486</v>
      </c>
      <c r="D526" s="64" t="s">
        <v>480</v>
      </c>
      <c r="E526" s="65" t="s">
        <v>1455</v>
      </c>
      <c r="F526" s="68"/>
      <c r="G526" s="68"/>
      <c r="H526" s="68"/>
      <c r="I526" s="68"/>
      <c r="J526" s="68"/>
      <c r="K526" s="74">
        <v>16</v>
      </c>
    </row>
    <row r="527" spans="1:11">
      <c r="A527" s="65">
        <v>19</v>
      </c>
      <c r="B527" s="70">
        <v>36027811</v>
      </c>
      <c r="C527" s="68" t="s">
        <v>1487</v>
      </c>
      <c r="D527" s="68" t="s">
        <v>1488</v>
      </c>
      <c r="E527" s="67" t="s">
        <v>1455</v>
      </c>
      <c r="F527" s="68"/>
      <c r="G527" s="68"/>
      <c r="H527" s="68"/>
      <c r="I527" s="68"/>
      <c r="J527" s="68"/>
      <c r="K527" s="74">
        <v>12</v>
      </c>
    </row>
    <row r="528" spans="1:11">
      <c r="A528" s="65">
        <v>20</v>
      </c>
      <c r="B528" s="70">
        <v>36055223</v>
      </c>
      <c r="C528" s="68" t="s">
        <v>1489</v>
      </c>
      <c r="D528" s="68" t="s">
        <v>61</v>
      </c>
      <c r="E528" s="67" t="s">
        <v>1455</v>
      </c>
      <c r="F528" s="68"/>
      <c r="G528" s="68"/>
      <c r="H528" s="68"/>
      <c r="I528" s="68"/>
      <c r="J528" s="68"/>
      <c r="K528" s="74">
        <v>14.5</v>
      </c>
    </row>
    <row r="529" spans="1:11">
      <c r="A529" s="65">
        <v>21</v>
      </c>
      <c r="B529" s="70">
        <v>36054302</v>
      </c>
      <c r="C529" s="68" t="s">
        <v>1490</v>
      </c>
      <c r="D529" s="68" t="s">
        <v>20</v>
      </c>
      <c r="E529" s="67" t="s">
        <v>1455</v>
      </c>
      <c r="F529" s="68"/>
      <c r="G529" s="68"/>
      <c r="H529" s="68"/>
      <c r="I529" s="68"/>
      <c r="J529" s="68"/>
      <c r="K529" s="74">
        <v>13</v>
      </c>
    </row>
    <row r="530" spans="1:11">
      <c r="A530" s="65">
        <v>22</v>
      </c>
      <c r="B530" s="70">
        <v>36023147</v>
      </c>
      <c r="C530" s="68" t="s">
        <v>1491</v>
      </c>
      <c r="D530" s="68" t="s">
        <v>470</v>
      </c>
      <c r="E530" s="67" t="s">
        <v>1455</v>
      </c>
      <c r="F530" s="68"/>
      <c r="G530" s="68"/>
      <c r="H530" s="68"/>
      <c r="I530" s="68"/>
      <c r="J530" s="68"/>
      <c r="K530" s="74">
        <v>15</v>
      </c>
    </row>
    <row r="531" spans="1:11">
      <c r="A531" s="65">
        <v>23</v>
      </c>
      <c r="B531" s="68" t="s">
        <v>1492</v>
      </c>
      <c r="C531" s="68" t="s">
        <v>1493</v>
      </c>
      <c r="D531" s="64" t="s">
        <v>1494</v>
      </c>
      <c r="E531" s="65" t="s">
        <v>1455</v>
      </c>
      <c r="F531" s="68"/>
      <c r="G531" s="68"/>
      <c r="H531" s="68"/>
      <c r="I531" s="68"/>
      <c r="J531" s="68"/>
      <c r="K531" s="74" t="s">
        <v>1456</v>
      </c>
    </row>
    <row r="532" spans="1:11">
      <c r="A532" s="65">
        <v>24</v>
      </c>
      <c r="B532" s="69"/>
      <c r="C532" s="64"/>
      <c r="D532" s="64"/>
      <c r="E532" s="65"/>
      <c r="F532" s="68"/>
      <c r="G532" s="68"/>
      <c r="H532" s="68"/>
      <c r="I532" s="68"/>
      <c r="J532" s="68"/>
      <c r="K532" s="68"/>
    </row>
    <row r="533" spans="1:11">
      <c r="A533" s="65"/>
      <c r="B533" s="68"/>
      <c r="C533" s="69"/>
      <c r="D533" s="69"/>
      <c r="E533" s="65"/>
      <c r="F533" s="68"/>
      <c r="G533" s="68"/>
      <c r="H533" s="68"/>
      <c r="I533" s="68"/>
      <c r="J533" s="68"/>
      <c r="K533" s="68"/>
    </row>
    <row r="534" spans="1:11">
      <c r="A534" s="65">
        <v>26</v>
      </c>
      <c r="B534" s="69"/>
      <c r="C534" s="69" t="s">
        <v>112</v>
      </c>
      <c r="D534" s="69" t="s">
        <v>113</v>
      </c>
      <c r="E534" s="65"/>
      <c r="F534" s="68"/>
      <c r="G534" s="68"/>
      <c r="H534" s="68"/>
      <c r="I534" s="68"/>
      <c r="J534" s="68"/>
      <c r="K534" s="74">
        <v>13</v>
      </c>
    </row>
    <row r="535" spans="1:11">
      <c r="A535" s="65">
        <v>27</v>
      </c>
      <c r="B535" s="68"/>
      <c r="C535" s="68" t="s">
        <v>1495</v>
      </c>
      <c r="D535" s="68" t="s">
        <v>1496</v>
      </c>
      <c r="E535" s="65"/>
      <c r="F535" s="68"/>
      <c r="G535" s="68"/>
      <c r="H535" s="68"/>
      <c r="I535" s="68"/>
      <c r="J535" s="68"/>
      <c r="K535" s="74">
        <v>11</v>
      </c>
    </row>
    <row r="536" spans="1:11">
      <c r="A536" s="65">
        <v>28</v>
      </c>
      <c r="B536" s="68" t="s">
        <v>1599</v>
      </c>
      <c r="C536" s="68" t="s">
        <v>444</v>
      </c>
      <c r="D536" s="68" t="s">
        <v>169</v>
      </c>
      <c r="E536" s="65"/>
      <c r="F536" s="68"/>
      <c r="G536" s="68"/>
      <c r="H536" s="68"/>
      <c r="I536" s="68"/>
      <c r="J536" s="68"/>
      <c r="K536" s="74">
        <v>13</v>
      </c>
    </row>
    <row r="537" spans="1:11">
      <c r="A537" s="65">
        <v>29</v>
      </c>
      <c r="B537" s="70"/>
      <c r="C537" s="68" t="s">
        <v>79</v>
      </c>
      <c r="D537" s="68" t="s">
        <v>80</v>
      </c>
      <c r="E537" s="67"/>
      <c r="F537" s="68"/>
      <c r="G537" s="68"/>
      <c r="H537" s="68"/>
      <c r="I537" s="68"/>
      <c r="J537" s="68"/>
      <c r="K537" s="74">
        <v>10</v>
      </c>
    </row>
    <row r="538" spans="1:11">
      <c r="A538" s="65">
        <v>30</v>
      </c>
      <c r="B538" s="83" t="s">
        <v>1600</v>
      </c>
      <c r="C538" s="68" t="s">
        <v>1497</v>
      </c>
      <c r="D538" s="68" t="s">
        <v>224</v>
      </c>
      <c r="E538" s="67"/>
      <c r="F538" s="68"/>
      <c r="G538" s="68"/>
      <c r="H538" s="68"/>
      <c r="I538" s="68"/>
      <c r="J538" s="68"/>
      <c r="K538" s="74">
        <v>8</v>
      </c>
    </row>
    <row r="539" spans="1:11">
      <c r="A539" s="65">
        <v>31</v>
      </c>
      <c r="B539" s="66" t="s">
        <v>1011</v>
      </c>
      <c r="C539" s="64" t="s">
        <v>1012</v>
      </c>
      <c r="D539" s="64" t="s">
        <v>1013</v>
      </c>
      <c r="E539" s="65"/>
      <c r="F539" s="68"/>
      <c r="G539" s="68"/>
      <c r="H539" s="68"/>
      <c r="I539" s="68"/>
      <c r="J539" s="68"/>
      <c r="K539" s="74">
        <v>12</v>
      </c>
    </row>
    <row r="540" spans="1:11">
      <c r="A540" s="65">
        <v>1</v>
      </c>
      <c r="B540" s="70">
        <v>33053680</v>
      </c>
      <c r="C540" s="68" t="s">
        <v>1498</v>
      </c>
      <c r="D540" s="68" t="s">
        <v>1499</v>
      </c>
      <c r="E540" s="67" t="s">
        <v>1500</v>
      </c>
      <c r="F540" s="68"/>
      <c r="G540" s="68"/>
      <c r="H540" s="68"/>
      <c r="I540" s="68"/>
      <c r="J540" s="68"/>
      <c r="K540" s="68">
        <v>15.25</v>
      </c>
    </row>
    <row r="541" spans="1:11">
      <c r="A541" s="65">
        <v>2</v>
      </c>
      <c r="B541" s="70">
        <v>35003597</v>
      </c>
      <c r="C541" s="68" t="s">
        <v>819</v>
      </c>
      <c r="D541" s="68" t="s">
        <v>1501</v>
      </c>
      <c r="E541" s="67" t="s">
        <v>1500</v>
      </c>
      <c r="F541" s="68"/>
      <c r="G541" s="68"/>
      <c r="H541" s="68"/>
      <c r="I541" s="68"/>
      <c r="J541" s="68"/>
      <c r="K541" s="68">
        <v>15</v>
      </c>
    </row>
    <row r="542" spans="1:11">
      <c r="A542" s="65">
        <v>3</v>
      </c>
      <c r="B542" s="70">
        <v>34075009</v>
      </c>
      <c r="C542" s="68" t="s">
        <v>1502</v>
      </c>
      <c r="D542" s="68" t="s">
        <v>1132</v>
      </c>
      <c r="E542" s="67" t="s">
        <v>1500</v>
      </c>
      <c r="F542" s="68"/>
      <c r="G542" s="68"/>
      <c r="H542" s="68"/>
      <c r="I542" s="68"/>
      <c r="J542" s="68"/>
      <c r="K542" s="68"/>
    </row>
    <row r="543" spans="1:11">
      <c r="A543" s="65">
        <v>4</v>
      </c>
      <c r="B543" s="70">
        <v>36013440</v>
      </c>
      <c r="C543" s="68" t="s">
        <v>1503</v>
      </c>
      <c r="D543" s="68" t="s">
        <v>1504</v>
      </c>
      <c r="E543" s="67" t="s">
        <v>1500</v>
      </c>
      <c r="F543" s="68"/>
      <c r="G543" s="68"/>
      <c r="H543" s="68"/>
      <c r="I543" s="68"/>
      <c r="J543" s="68"/>
      <c r="K543" s="68">
        <v>14.5</v>
      </c>
    </row>
    <row r="544" spans="1:11">
      <c r="A544" s="65">
        <v>5</v>
      </c>
      <c r="B544" s="70">
        <v>36008320</v>
      </c>
      <c r="C544" s="68" t="s">
        <v>1505</v>
      </c>
      <c r="D544" s="68" t="s">
        <v>1506</v>
      </c>
      <c r="E544" s="67" t="s">
        <v>1500</v>
      </c>
      <c r="F544" s="68"/>
      <c r="G544" s="68"/>
      <c r="H544" s="68"/>
      <c r="I544" s="68"/>
      <c r="J544" s="68"/>
      <c r="K544" s="68">
        <v>15</v>
      </c>
    </row>
    <row r="545" spans="1:11">
      <c r="A545" s="65">
        <v>6</v>
      </c>
      <c r="B545" s="72">
        <v>36059650</v>
      </c>
      <c r="C545" s="68" t="s">
        <v>104</v>
      </c>
      <c r="D545" s="68" t="s">
        <v>1507</v>
      </c>
      <c r="E545" s="67" t="s">
        <v>1500</v>
      </c>
      <c r="F545" s="68"/>
      <c r="G545" s="68"/>
      <c r="H545" s="68"/>
      <c r="I545" s="68"/>
      <c r="J545" s="68"/>
      <c r="K545" s="68">
        <v>13.5</v>
      </c>
    </row>
    <row r="546" spans="1:11">
      <c r="A546" s="65">
        <v>7</v>
      </c>
      <c r="B546" s="70" t="s">
        <v>1508</v>
      </c>
      <c r="C546" s="68" t="s">
        <v>1509</v>
      </c>
      <c r="D546" s="68" t="s">
        <v>944</v>
      </c>
      <c r="E546" s="67" t="s">
        <v>1500</v>
      </c>
      <c r="F546" s="68"/>
      <c r="G546" s="68"/>
      <c r="H546" s="68"/>
      <c r="I546" s="68"/>
      <c r="J546" s="68"/>
      <c r="K546" s="68">
        <v>14.5</v>
      </c>
    </row>
    <row r="547" spans="1:11">
      <c r="A547" s="65">
        <v>8</v>
      </c>
      <c r="B547" s="70" t="s">
        <v>1510</v>
      </c>
      <c r="C547" s="68" t="s">
        <v>1511</v>
      </c>
      <c r="D547" s="68" t="s">
        <v>1512</v>
      </c>
      <c r="E547" s="67" t="s">
        <v>1500</v>
      </c>
      <c r="F547" s="68"/>
      <c r="G547" s="68"/>
      <c r="H547" s="68"/>
      <c r="I547" s="68"/>
      <c r="J547" s="68"/>
      <c r="K547" s="68">
        <v>14</v>
      </c>
    </row>
    <row r="548" spans="1:11">
      <c r="A548" s="65">
        <v>9</v>
      </c>
      <c r="B548" s="72">
        <v>36014538</v>
      </c>
      <c r="C548" s="68" t="s">
        <v>1513</v>
      </c>
      <c r="D548" s="68" t="s">
        <v>39</v>
      </c>
      <c r="E548" s="67" t="s">
        <v>1500</v>
      </c>
      <c r="F548" s="68"/>
      <c r="G548" s="68"/>
      <c r="H548" s="68"/>
      <c r="I548" s="68"/>
      <c r="J548" s="68"/>
      <c r="K548" s="68">
        <v>15.5</v>
      </c>
    </row>
    <row r="549" spans="1:11">
      <c r="A549" s="65">
        <v>10</v>
      </c>
      <c r="B549" s="70" t="s">
        <v>1514</v>
      </c>
      <c r="C549" s="68" t="s">
        <v>1515</v>
      </c>
      <c r="D549" s="68" t="s">
        <v>1516</v>
      </c>
      <c r="E549" s="67" t="s">
        <v>1500</v>
      </c>
      <c r="F549" s="68"/>
      <c r="G549" s="68"/>
      <c r="H549" s="68"/>
      <c r="I549" s="68"/>
      <c r="J549" s="68"/>
      <c r="K549" s="68"/>
    </row>
    <row r="550" spans="1:11">
      <c r="A550" s="65">
        <v>11</v>
      </c>
      <c r="B550" s="70">
        <v>38034248</v>
      </c>
      <c r="C550" s="68" t="s">
        <v>1517</v>
      </c>
      <c r="D550" s="68" t="s">
        <v>169</v>
      </c>
      <c r="E550" s="67" t="s">
        <v>1500</v>
      </c>
      <c r="F550" s="68"/>
      <c r="G550" s="68"/>
      <c r="H550" s="68"/>
      <c r="I550" s="68"/>
      <c r="J550" s="68"/>
      <c r="K550" s="68">
        <v>15.5</v>
      </c>
    </row>
    <row r="551" spans="1:11">
      <c r="A551" s="65">
        <v>12</v>
      </c>
      <c r="B551" s="70">
        <v>34064158</v>
      </c>
      <c r="C551" s="68" t="s">
        <v>1518</v>
      </c>
      <c r="D551" s="68" t="s">
        <v>1519</v>
      </c>
      <c r="E551" s="67" t="s">
        <v>1500</v>
      </c>
      <c r="F551" s="68"/>
      <c r="G551" s="68"/>
      <c r="H551" s="68"/>
      <c r="I551" s="68"/>
      <c r="J551" s="68"/>
      <c r="K551" s="68">
        <v>14</v>
      </c>
    </row>
    <row r="552" spans="1:11">
      <c r="A552" s="65">
        <v>13</v>
      </c>
      <c r="B552" s="70">
        <v>34006286</v>
      </c>
      <c r="C552" s="68" t="s">
        <v>1520</v>
      </c>
      <c r="D552" s="68" t="s">
        <v>1473</v>
      </c>
      <c r="E552" s="67" t="s">
        <v>1500</v>
      </c>
      <c r="F552" s="68"/>
      <c r="G552" s="68"/>
      <c r="H552" s="68"/>
      <c r="I552" s="68"/>
      <c r="J552" s="68"/>
      <c r="K552" s="68">
        <v>15.25</v>
      </c>
    </row>
    <row r="553" spans="1:11">
      <c r="A553" s="65">
        <v>14</v>
      </c>
      <c r="B553" s="70">
        <v>33044448</v>
      </c>
      <c r="C553" s="68" t="s">
        <v>1521</v>
      </c>
      <c r="D553" s="68" t="s">
        <v>1522</v>
      </c>
      <c r="E553" s="67" t="s">
        <v>1500</v>
      </c>
      <c r="F553" s="68"/>
      <c r="G553" s="68"/>
      <c r="H553" s="68"/>
      <c r="I553" s="68"/>
      <c r="J553" s="68"/>
      <c r="K553" s="68">
        <v>13.5</v>
      </c>
    </row>
    <row r="554" spans="1:11">
      <c r="A554" s="65">
        <v>15</v>
      </c>
      <c r="B554" s="70">
        <v>36019351</v>
      </c>
      <c r="C554" s="68" t="s">
        <v>1523</v>
      </c>
      <c r="D554" s="68" t="s">
        <v>1524</v>
      </c>
      <c r="E554" s="67" t="s">
        <v>1500</v>
      </c>
      <c r="F554" s="75"/>
      <c r="G554" s="75"/>
      <c r="H554" s="75"/>
      <c r="I554" s="75"/>
      <c r="J554" s="75"/>
      <c r="K554" s="75">
        <v>15.25</v>
      </c>
    </row>
    <row r="555" spans="1:11">
      <c r="A555" s="65">
        <v>16</v>
      </c>
      <c r="B555" s="69" t="s">
        <v>1525</v>
      </c>
      <c r="C555" s="69" t="s">
        <v>1526</v>
      </c>
      <c r="D555" s="68" t="s">
        <v>516</v>
      </c>
      <c r="E555" s="74" t="s">
        <v>1500</v>
      </c>
      <c r="F555" s="68"/>
      <c r="G555" s="68"/>
      <c r="H555" s="68"/>
      <c r="I555" s="68"/>
      <c r="J555" s="68"/>
      <c r="K555" s="68">
        <v>13.5</v>
      </c>
    </row>
    <row r="556" spans="1:11">
      <c r="A556" s="65">
        <v>17</v>
      </c>
      <c r="B556" s="69" t="s">
        <v>1527</v>
      </c>
      <c r="C556" s="68" t="s">
        <v>1528</v>
      </c>
      <c r="D556" s="68" t="s">
        <v>441</v>
      </c>
      <c r="E556" s="74" t="s">
        <v>1500</v>
      </c>
      <c r="F556" s="68"/>
      <c r="G556" s="68"/>
      <c r="H556" s="68"/>
      <c r="I556" s="68"/>
      <c r="J556" s="68"/>
      <c r="K556" s="68">
        <v>11</v>
      </c>
    </row>
    <row r="557" spans="1:11">
      <c r="A557" s="65">
        <v>18</v>
      </c>
      <c r="B557" s="69" t="s">
        <v>1529</v>
      </c>
      <c r="C557" s="68" t="s">
        <v>1530</v>
      </c>
      <c r="D557" s="68" t="s">
        <v>1531</v>
      </c>
      <c r="E557" s="74" t="s">
        <v>1500</v>
      </c>
      <c r="F557" s="68"/>
      <c r="G557" s="68"/>
      <c r="H557" s="68"/>
      <c r="I557" s="68"/>
      <c r="J557" s="68"/>
      <c r="K557" s="68">
        <v>11</v>
      </c>
    </row>
    <row r="558" spans="1:11">
      <c r="A558" s="65">
        <v>19</v>
      </c>
      <c r="B558" s="68" t="s">
        <v>1532</v>
      </c>
      <c r="C558" s="68" t="s">
        <v>1533</v>
      </c>
      <c r="D558" s="68" t="s">
        <v>620</v>
      </c>
      <c r="E558" s="74" t="s">
        <v>1500</v>
      </c>
      <c r="F558" s="68"/>
      <c r="G558" s="68"/>
      <c r="H558" s="68"/>
      <c r="I558" s="68"/>
      <c r="J558" s="68"/>
      <c r="K558" s="68">
        <v>15.25</v>
      </c>
    </row>
    <row r="559" spans="1:11">
      <c r="A559" s="65">
        <v>20</v>
      </c>
      <c r="B559" s="69" t="s">
        <v>1534</v>
      </c>
      <c r="C559" s="69" t="s">
        <v>1535</v>
      </c>
      <c r="D559" s="69" t="s">
        <v>227</v>
      </c>
      <c r="E559" s="74" t="s">
        <v>1500</v>
      </c>
      <c r="F559" s="68"/>
      <c r="G559" s="68"/>
      <c r="H559" s="68"/>
      <c r="I559" s="68"/>
      <c r="J559" s="68"/>
      <c r="K559" s="68"/>
    </row>
    <row r="560" spans="1:11">
      <c r="A560" s="65">
        <v>21</v>
      </c>
      <c r="B560" s="70" t="s">
        <v>1536</v>
      </c>
      <c r="C560" s="68" t="s">
        <v>1537</v>
      </c>
      <c r="D560" s="68" t="s">
        <v>1538</v>
      </c>
      <c r="E560" s="67"/>
      <c r="F560" s="68"/>
      <c r="G560" s="68"/>
      <c r="H560" s="68"/>
      <c r="I560" s="68"/>
      <c r="J560" s="68"/>
      <c r="K560" s="68">
        <v>11</v>
      </c>
    </row>
    <row r="561" spans="1:11">
      <c r="A561" s="65">
        <v>1</v>
      </c>
      <c r="B561" s="67">
        <v>36019502</v>
      </c>
      <c r="C561" s="70" t="s">
        <v>1523</v>
      </c>
      <c r="D561" s="68" t="s">
        <v>1539</v>
      </c>
      <c r="E561" s="68" t="s">
        <v>1540</v>
      </c>
      <c r="F561" s="67"/>
      <c r="G561" s="68">
        <v>4</v>
      </c>
      <c r="H561" s="68">
        <v>5</v>
      </c>
      <c r="I561" s="68">
        <v>4.5</v>
      </c>
      <c r="J561" s="68"/>
      <c r="K561" s="68">
        <v>15.5</v>
      </c>
    </row>
    <row r="562" spans="1:11">
      <c r="A562" s="65">
        <v>2</v>
      </c>
      <c r="B562" s="67">
        <v>34074034</v>
      </c>
      <c r="C562" s="70" t="s">
        <v>1541</v>
      </c>
      <c r="D562" s="68" t="s">
        <v>1449</v>
      </c>
      <c r="E562" s="68" t="s">
        <v>1540</v>
      </c>
      <c r="F562" s="67"/>
      <c r="G562" s="68">
        <v>4</v>
      </c>
      <c r="H562" s="68">
        <v>7</v>
      </c>
      <c r="I562" s="68">
        <v>5</v>
      </c>
      <c r="J562" s="68"/>
      <c r="K562" s="68">
        <v>16</v>
      </c>
    </row>
    <row r="563" spans="1:11">
      <c r="A563" s="65">
        <v>3</v>
      </c>
      <c r="B563" s="67">
        <v>36052074</v>
      </c>
      <c r="C563" s="70" t="s">
        <v>1542</v>
      </c>
      <c r="D563" s="68" t="s">
        <v>1543</v>
      </c>
      <c r="E563" s="68" t="s">
        <v>1540</v>
      </c>
      <c r="F563" s="67"/>
      <c r="G563" s="68">
        <v>4</v>
      </c>
      <c r="H563" s="68">
        <v>0</v>
      </c>
      <c r="I563" s="68">
        <v>1</v>
      </c>
      <c r="J563" s="68"/>
      <c r="K563" s="68">
        <v>9</v>
      </c>
    </row>
    <row r="564" spans="1:11">
      <c r="A564" s="65">
        <v>4</v>
      </c>
      <c r="B564" s="67">
        <v>36034131</v>
      </c>
      <c r="C564" s="70" t="s">
        <v>53</v>
      </c>
      <c r="D564" s="68" t="s">
        <v>1197</v>
      </c>
      <c r="E564" s="68" t="s">
        <v>1540</v>
      </c>
      <c r="F564" s="67"/>
      <c r="G564" s="68">
        <v>4</v>
      </c>
      <c r="H564" s="68">
        <v>0</v>
      </c>
      <c r="I564" s="68">
        <v>4</v>
      </c>
      <c r="J564" s="68"/>
      <c r="K564" s="68">
        <v>12</v>
      </c>
    </row>
    <row r="565" spans="1:11">
      <c r="A565" s="65">
        <v>5</v>
      </c>
      <c r="B565" s="67">
        <v>36055201</v>
      </c>
      <c r="C565" s="70" t="s">
        <v>1544</v>
      </c>
      <c r="D565" s="68" t="s">
        <v>1545</v>
      </c>
      <c r="E565" s="68" t="s">
        <v>1540</v>
      </c>
      <c r="F565" s="67"/>
      <c r="G565" s="68">
        <v>4</v>
      </c>
      <c r="H565" s="68">
        <v>6</v>
      </c>
      <c r="I565" s="68">
        <v>2</v>
      </c>
      <c r="J565" s="68"/>
      <c r="K565" s="68">
        <v>14</v>
      </c>
    </row>
    <row r="566" spans="1:11">
      <c r="A566" s="65">
        <v>6</v>
      </c>
      <c r="B566" s="67">
        <v>33040218</v>
      </c>
      <c r="C566" s="72" t="s">
        <v>1546</v>
      </c>
      <c r="D566" s="68" t="s">
        <v>345</v>
      </c>
      <c r="E566" s="68" t="s">
        <v>1540</v>
      </c>
      <c r="F566" s="67"/>
      <c r="G566" s="68">
        <v>3</v>
      </c>
      <c r="H566" s="75">
        <v>1</v>
      </c>
      <c r="I566" s="75">
        <v>5</v>
      </c>
      <c r="J566" s="75"/>
      <c r="K566" s="68">
        <v>13</v>
      </c>
    </row>
    <row r="567" spans="1:11">
      <c r="A567" s="65">
        <v>7</v>
      </c>
      <c r="B567" s="67">
        <v>35003068</v>
      </c>
      <c r="C567" s="72" t="s">
        <v>1547</v>
      </c>
      <c r="D567" s="68" t="s">
        <v>1548</v>
      </c>
      <c r="E567" s="68" t="s">
        <v>1540</v>
      </c>
      <c r="F567" s="67"/>
      <c r="G567" s="68">
        <v>4</v>
      </c>
      <c r="H567" s="68">
        <v>3</v>
      </c>
      <c r="I567" s="68">
        <v>1</v>
      </c>
      <c r="J567" s="68"/>
      <c r="K567" s="68">
        <v>12</v>
      </c>
    </row>
    <row r="568" spans="1:11">
      <c r="A568" s="65">
        <v>8</v>
      </c>
      <c r="B568" s="67">
        <v>34015779</v>
      </c>
      <c r="C568" s="70" t="s">
        <v>1549</v>
      </c>
      <c r="D568" s="68" t="s">
        <v>1550</v>
      </c>
      <c r="E568" s="68" t="s">
        <v>1540</v>
      </c>
      <c r="F568" s="67"/>
      <c r="G568" s="68">
        <v>4</v>
      </c>
      <c r="H568" s="68">
        <v>7</v>
      </c>
      <c r="I568" s="68">
        <v>7</v>
      </c>
      <c r="J568" s="68"/>
      <c r="K568" s="68">
        <v>17</v>
      </c>
    </row>
    <row r="569" spans="1:11">
      <c r="A569" s="65">
        <v>9</v>
      </c>
      <c r="B569" s="67">
        <v>35020122</v>
      </c>
      <c r="C569" s="72" t="s">
        <v>1551</v>
      </c>
      <c r="D569" s="68" t="s">
        <v>1552</v>
      </c>
      <c r="E569" s="68" t="s">
        <v>1540</v>
      </c>
      <c r="F569" s="67"/>
      <c r="G569" s="68">
        <v>4</v>
      </c>
      <c r="H569" s="68">
        <v>0</v>
      </c>
      <c r="I569" s="68">
        <v>0.5</v>
      </c>
      <c r="J569" s="68"/>
      <c r="K569" s="68">
        <v>8.5</v>
      </c>
    </row>
    <row r="570" spans="1:11">
      <c r="A570" s="65">
        <v>10</v>
      </c>
      <c r="B570" s="67">
        <v>33043238</v>
      </c>
      <c r="C570" s="70" t="s">
        <v>1553</v>
      </c>
      <c r="D570" s="68" t="s">
        <v>1554</v>
      </c>
      <c r="E570" s="68" t="s">
        <v>1540</v>
      </c>
      <c r="F570" s="67"/>
      <c r="G570" s="68">
        <v>4</v>
      </c>
      <c r="H570" s="68">
        <v>5</v>
      </c>
      <c r="I570" s="68">
        <v>7</v>
      </c>
      <c r="J570" s="68"/>
      <c r="K570" s="68">
        <v>16</v>
      </c>
    </row>
    <row r="571" spans="1:11">
      <c r="A571" s="65">
        <v>11</v>
      </c>
      <c r="B571" s="67">
        <v>33040185</v>
      </c>
      <c r="C571" s="70" t="s">
        <v>1555</v>
      </c>
      <c r="D571" s="68" t="s">
        <v>1556</v>
      </c>
      <c r="E571" s="68" t="s">
        <v>1540</v>
      </c>
      <c r="F571" s="67"/>
      <c r="G571" s="68">
        <v>4</v>
      </c>
      <c r="H571" s="68">
        <v>5</v>
      </c>
      <c r="I571" s="68">
        <v>5.5</v>
      </c>
      <c r="J571" s="68"/>
      <c r="K571" s="68">
        <v>15.5</v>
      </c>
    </row>
    <row r="572" spans="1:11">
      <c r="A572" s="65">
        <v>12</v>
      </c>
      <c r="B572" s="67">
        <v>36051051</v>
      </c>
      <c r="C572" s="70" t="s">
        <v>1557</v>
      </c>
      <c r="D572" s="68" t="s">
        <v>671</v>
      </c>
      <c r="E572" s="68" t="s">
        <v>1540</v>
      </c>
      <c r="F572" s="67"/>
      <c r="G572" s="68">
        <v>4</v>
      </c>
      <c r="H572" s="68">
        <v>0</v>
      </c>
      <c r="I572" s="68">
        <v>6</v>
      </c>
      <c r="J572" s="68"/>
      <c r="K572" s="68">
        <v>14</v>
      </c>
    </row>
    <row r="573" spans="1:11">
      <c r="A573" s="65">
        <v>13</v>
      </c>
      <c r="B573" s="67">
        <v>33046977</v>
      </c>
      <c r="C573" s="70" t="s">
        <v>769</v>
      </c>
      <c r="D573" s="68" t="s">
        <v>1558</v>
      </c>
      <c r="E573" s="68" t="s">
        <v>1540</v>
      </c>
      <c r="F573" s="67"/>
      <c r="G573" s="68">
        <v>4</v>
      </c>
      <c r="H573" s="68">
        <v>5</v>
      </c>
      <c r="I573" s="68">
        <v>6.5</v>
      </c>
      <c r="J573" s="68"/>
      <c r="K573" s="68">
        <v>15.5</v>
      </c>
    </row>
    <row r="574" spans="1:11">
      <c r="A574" s="65">
        <v>14</v>
      </c>
      <c r="B574" s="67">
        <v>34020740</v>
      </c>
      <c r="C574" s="72" t="s">
        <v>1559</v>
      </c>
      <c r="D574" s="68" t="s">
        <v>1560</v>
      </c>
      <c r="E574" s="68" t="s">
        <v>1540</v>
      </c>
      <c r="F574" s="67"/>
      <c r="G574" s="68">
        <v>4</v>
      </c>
      <c r="H574" s="68">
        <v>6</v>
      </c>
      <c r="I574" s="68">
        <v>5</v>
      </c>
      <c r="J574" s="68"/>
      <c r="K574" s="68">
        <v>15</v>
      </c>
    </row>
    <row r="575" spans="1:11">
      <c r="A575" s="65">
        <v>15</v>
      </c>
      <c r="B575" s="67">
        <v>37079828</v>
      </c>
      <c r="C575" s="72" t="s">
        <v>1561</v>
      </c>
      <c r="D575" s="68" t="s">
        <v>1562</v>
      </c>
      <c r="E575" s="68" t="s">
        <v>1540</v>
      </c>
      <c r="F575" s="67"/>
      <c r="G575" s="68">
        <v>4</v>
      </c>
      <c r="H575" s="68">
        <v>5.5</v>
      </c>
      <c r="I575" s="68">
        <v>7.5</v>
      </c>
      <c r="J575" s="68"/>
      <c r="K575" s="68">
        <v>17</v>
      </c>
    </row>
    <row r="576" spans="1:11">
      <c r="A576" s="65">
        <v>16</v>
      </c>
      <c r="B576" s="67">
        <v>36043776</v>
      </c>
      <c r="C576" s="70" t="s">
        <v>1563</v>
      </c>
      <c r="D576" s="70" t="s">
        <v>1564</v>
      </c>
      <c r="E576" s="68" t="s">
        <v>1540</v>
      </c>
      <c r="F576" s="67"/>
      <c r="G576" s="68" t="s">
        <v>1071</v>
      </c>
      <c r="H576" s="68" t="s">
        <v>1071</v>
      </c>
      <c r="I576" s="68" t="s">
        <v>1071</v>
      </c>
      <c r="J576" s="68"/>
      <c r="K576" s="68" t="s">
        <v>1071</v>
      </c>
    </row>
    <row r="577" spans="1:11">
      <c r="A577" s="65">
        <v>17</v>
      </c>
      <c r="B577" s="67" t="s">
        <v>1565</v>
      </c>
      <c r="C577" s="68" t="s">
        <v>233</v>
      </c>
      <c r="D577" s="68" t="s">
        <v>1566</v>
      </c>
      <c r="E577" s="68" t="s">
        <v>1540</v>
      </c>
      <c r="F577" s="74"/>
      <c r="G577" s="68" t="s">
        <v>1071</v>
      </c>
      <c r="H577" s="68" t="s">
        <v>1071</v>
      </c>
      <c r="I577" s="68" t="s">
        <v>1071</v>
      </c>
      <c r="J577" s="68"/>
      <c r="K577" s="68" t="s">
        <v>1071</v>
      </c>
    </row>
    <row r="578" spans="1:11">
      <c r="A578" s="65">
        <v>18</v>
      </c>
      <c r="B578" s="67" t="s">
        <v>1567</v>
      </c>
      <c r="C578" s="68" t="s">
        <v>1568</v>
      </c>
      <c r="D578" s="68" t="s">
        <v>1569</v>
      </c>
      <c r="E578" s="68" t="s">
        <v>1540</v>
      </c>
      <c r="F578" s="74"/>
      <c r="G578" s="68">
        <v>4</v>
      </c>
      <c r="H578" s="68">
        <v>0</v>
      </c>
      <c r="I578" s="68">
        <v>0</v>
      </c>
      <c r="J578" s="68"/>
      <c r="K578" s="68">
        <v>8</v>
      </c>
    </row>
    <row r="579" spans="1:11">
      <c r="A579" s="65">
        <v>19</v>
      </c>
      <c r="B579" s="67" t="s">
        <v>1570</v>
      </c>
      <c r="C579" s="68" t="s">
        <v>1571</v>
      </c>
      <c r="D579" s="68" t="s">
        <v>1572</v>
      </c>
      <c r="E579" s="68" t="s">
        <v>1540</v>
      </c>
      <c r="F579" s="74"/>
      <c r="G579" s="68">
        <v>3</v>
      </c>
      <c r="H579" s="68">
        <v>0</v>
      </c>
      <c r="I579" s="68">
        <v>0</v>
      </c>
      <c r="J579" s="68"/>
      <c r="K579" s="68">
        <v>6</v>
      </c>
    </row>
    <row r="580" spans="1:11">
      <c r="A580" s="65">
        <v>1</v>
      </c>
      <c r="B580" s="69" t="s">
        <v>1573</v>
      </c>
      <c r="C580" s="68" t="s">
        <v>1574</v>
      </c>
      <c r="D580" s="68" t="s">
        <v>52</v>
      </c>
      <c r="E580" s="68" t="s">
        <v>1575</v>
      </c>
      <c r="F580" s="68">
        <v>5</v>
      </c>
      <c r="G580" s="69">
        <v>3</v>
      </c>
      <c r="H580" s="68">
        <v>2</v>
      </c>
      <c r="I580" s="68"/>
      <c r="J580" s="68"/>
      <c r="K580" s="68">
        <v>10</v>
      </c>
    </row>
    <row r="581" spans="1:11">
      <c r="A581" s="65">
        <v>2</v>
      </c>
      <c r="B581" s="70" t="s">
        <v>1576</v>
      </c>
      <c r="C581" s="68" t="s">
        <v>1577</v>
      </c>
      <c r="D581" s="68" t="s">
        <v>1264</v>
      </c>
      <c r="E581" s="68" t="s">
        <v>1575</v>
      </c>
      <c r="F581" s="68">
        <v>5</v>
      </c>
      <c r="G581" s="69">
        <v>3</v>
      </c>
      <c r="H581" s="68">
        <v>8</v>
      </c>
      <c r="I581" s="68"/>
      <c r="J581" s="68"/>
      <c r="K581" s="68">
        <v>16</v>
      </c>
    </row>
    <row r="582" spans="1:11">
      <c r="A582" s="65">
        <v>3</v>
      </c>
      <c r="B582" s="70">
        <v>36034463</v>
      </c>
      <c r="C582" s="68" t="s">
        <v>1578</v>
      </c>
      <c r="D582" s="68" t="s">
        <v>1168</v>
      </c>
      <c r="E582" s="68" t="s">
        <v>1575</v>
      </c>
      <c r="F582" s="68"/>
      <c r="G582" s="69"/>
      <c r="H582" s="68"/>
      <c r="I582" s="68"/>
      <c r="J582" s="68"/>
      <c r="K582" s="68">
        <v>0</v>
      </c>
    </row>
    <row r="583" spans="1:11">
      <c r="A583" s="65">
        <v>4</v>
      </c>
      <c r="B583" s="70">
        <v>36033956</v>
      </c>
      <c r="C583" s="68" t="s">
        <v>1185</v>
      </c>
      <c r="D583" s="68" t="s">
        <v>1579</v>
      </c>
      <c r="E583" s="68" t="s">
        <v>1575</v>
      </c>
      <c r="F583" s="68">
        <v>5</v>
      </c>
      <c r="G583" s="69">
        <v>3</v>
      </c>
      <c r="H583" s="68">
        <v>2</v>
      </c>
      <c r="I583" s="68"/>
      <c r="J583" s="68"/>
      <c r="K583" s="68">
        <v>10</v>
      </c>
    </row>
    <row r="584" spans="1:11">
      <c r="A584" s="65">
        <v>5</v>
      </c>
      <c r="B584" s="70">
        <v>36025738</v>
      </c>
      <c r="C584" s="68" t="s">
        <v>1580</v>
      </c>
      <c r="D584" s="68" t="s">
        <v>1581</v>
      </c>
      <c r="E584" s="68" t="s">
        <v>1575</v>
      </c>
      <c r="F584" s="68">
        <v>5</v>
      </c>
      <c r="G584" s="69">
        <v>4</v>
      </c>
      <c r="H584" s="68">
        <v>6</v>
      </c>
      <c r="I584" s="68"/>
      <c r="J584" s="68"/>
      <c r="K584" s="68">
        <v>15</v>
      </c>
    </row>
    <row r="585" spans="1:11">
      <c r="A585" s="65">
        <v>6</v>
      </c>
      <c r="B585" s="70"/>
      <c r="C585" s="68" t="s">
        <v>1582</v>
      </c>
      <c r="D585" s="68" t="s">
        <v>56</v>
      </c>
      <c r="E585" s="68"/>
      <c r="F585" s="68">
        <v>5</v>
      </c>
      <c r="G585" s="68">
        <v>4</v>
      </c>
      <c r="H585" s="68">
        <v>1</v>
      </c>
      <c r="I585" s="68"/>
      <c r="J585" s="68"/>
      <c r="K585" s="68">
        <v>10</v>
      </c>
    </row>
    <row r="586" spans="1:11">
      <c r="A586" s="69"/>
      <c r="B586" s="69"/>
      <c r="C586" s="68" t="s">
        <v>1583</v>
      </c>
      <c r="D586" s="68" t="s">
        <v>433</v>
      </c>
      <c r="E586" s="69"/>
      <c r="F586" s="68">
        <v>5</v>
      </c>
      <c r="G586" s="68">
        <v>4</v>
      </c>
      <c r="H586" s="68">
        <v>2</v>
      </c>
      <c r="I586" s="69"/>
      <c r="J586" s="69"/>
      <c r="K586" s="68">
        <v>11</v>
      </c>
    </row>
    <row r="587" spans="1:11" ht="15.75" thickBot="1">
      <c r="A587" s="69"/>
      <c r="B587" s="69"/>
      <c r="C587" s="68" t="s">
        <v>1584</v>
      </c>
      <c r="D587" s="68" t="s">
        <v>1585</v>
      </c>
      <c r="E587" s="69"/>
      <c r="F587" s="68">
        <v>5</v>
      </c>
      <c r="G587" s="68">
        <v>2</v>
      </c>
      <c r="H587" s="68">
        <v>0</v>
      </c>
      <c r="I587" s="69"/>
      <c r="J587" s="69"/>
      <c r="K587" s="68">
        <v>7</v>
      </c>
    </row>
    <row r="588" spans="1:11" ht="16.5" thickBot="1">
      <c r="A588" s="117">
        <v>1</v>
      </c>
      <c r="B588" s="105">
        <v>36028641</v>
      </c>
      <c r="C588" s="106" t="s">
        <v>340</v>
      </c>
      <c r="D588" s="106" t="s">
        <v>341</v>
      </c>
      <c r="E588" s="60"/>
      <c r="F588" s="123"/>
      <c r="G588" s="123"/>
      <c r="H588" s="123"/>
      <c r="I588" s="123"/>
      <c r="J588" s="123"/>
      <c r="K588" s="110"/>
    </row>
    <row r="589" spans="1:11" ht="16.5" thickBot="1">
      <c r="A589" s="117">
        <v>2</v>
      </c>
      <c r="B589" s="120">
        <v>36029936</v>
      </c>
      <c r="C589" s="111" t="s">
        <v>388</v>
      </c>
      <c r="D589" s="111" t="s">
        <v>389</v>
      </c>
      <c r="E589" s="60"/>
      <c r="F589" s="123"/>
      <c r="G589" s="123"/>
      <c r="H589" s="123"/>
      <c r="I589" s="123"/>
      <c r="J589" s="123"/>
      <c r="K589" s="110">
        <v>12.5</v>
      </c>
    </row>
    <row r="590" spans="1:11" ht="16.5" thickBot="1">
      <c r="A590" s="117">
        <v>3</v>
      </c>
      <c r="B590" s="120">
        <v>36050205</v>
      </c>
      <c r="C590" s="111" t="s">
        <v>174</v>
      </c>
      <c r="D590" s="111" t="s">
        <v>175</v>
      </c>
      <c r="E590" s="60"/>
      <c r="F590" s="123"/>
      <c r="G590" s="112"/>
      <c r="H590" s="112"/>
      <c r="I590" s="110"/>
      <c r="J590" s="110"/>
      <c r="K590" s="110">
        <v>11</v>
      </c>
    </row>
    <row r="591" spans="1:11" ht="16.5" thickBot="1">
      <c r="A591" s="117">
        <v>4</v>
      </c>
      <c r="B591" s="120">
        <v>36026384</v>
      </c>
      <c r="C591" s="111" t="s">
        <v>177</v>
      </c>
      <c r="D591" s="111" t="s">
        <v>178</v>
      </c>
      <c r="E591" s="60"/>
      <c r="F591" s="123"/>
      <c r="G591" s="112"/>
      <c r="H591" s="112"/>
      <c r="I591" s="110"/>
      <c r="J591" s="110"/>
      <c r="K591" s="110">
        <v>10.5</v>
      </c>
    </row>
    <row r="592" spans="1:11" ht="16.5" thickBot="1">
      <c r="A592" s="117">
        <v>5</v>
      </c>
      <c r="B592" s="120">
        <v>36027961</v>
      </c>
      <c r="C592" s="111" t="s">
        <v>263</v>
      </c>
      <c r="D592" s="111" t="s">
        <v>88</v>
      </c>
      <c r="E592" s="60"/>
      <c r="F592" s="123"/>
      <c r="G592" s="112"/>
      <c r="H592" s="112"/>
      <c r="I592" s="110"/>
      <c r="J592" s="110"/>
      <c r="K592" s="110">
        <v>16</v>
      </c>
    </row>
    <row r="593" spans="1:11" ht="16.5" thickBot="1">
      <c r="A593" s="117">
        <v>6</v>
      </c>
      <c r="B593" s="120">
        <v>36031099</v>
      </c>
      <c r="C593" s="111" t="s">
        <v>306</v>
      </c>
      <c r="D593" s="111" t="s">
        <v>76</v>
      </c>
      <c r="E593" s="60"/>
      <c r="F593" s="123"/>
      <c r="G593" s="123"/>
      <c r="H593" s="123"/>
      <c r="I593" s="123"/>
      <c r="J593" s="123"/>
      <c r="K593" s="110">
        <v>10</v>
      </c>
    </row>
    <row r="594" spans="1:11" ht="16.5" thickBot="1">
      <c r="A594" s="117">
        <v>7</v>
      </c>
      <c r="B594" s="120">
        <v>36052855</v>
      </c>
      <c r="C594" s="111" t="s">
        <v>89</v>
      </c>
      <c r="D594" s="111" t="s">
        <v>265</v>
      </c>
      <c r="E594" s="60"/>
      <c r="F594" s="123"/>
      <c r="G594" s="123"/>
      <c r="H594" s="123"/>
      <c r="I594" s="123"/>
      <c r="J594" s="123"/>
      <c r="K594" s="110">
        <v>17</v>
      </c>
    </row>
    <row r="595" spans="1:11" ht="16.5" thickBot="1">
      <c r="A595" s="117">
        <v>8</v>
      </c>
      <c r="B595" s="120">
        <v>36034143</v>
      </c>
      <c r="C595" s="111" t="s">
        <v>65</v>
      </c>
      <c r="D595" s="111" t="s">
        <v>308</v>
      </c>
      <c r="E595" s="60"/>
      <c r="F595" s="123"/>
      <c r="G595" s="112"/>
      <c r="H595" s="112"/>
      <c r="I595" s="110"/>
      <c r="J595" s="110"/>
      <c r="K595" s="110">
        <v>9</v>
      </c>
    </row>
    <row r="596" spans="1:11" ht="16.5" thickBot="1">
      <c r="A596" s="117">
        <v>9</v>
      </c>
      <c r="B596" s="120" t="s">
        <v>309</v>
      </c>
      <c r="C596" s="111" t="s">
        <v>310</v>
      </c>
      <c r="D596" s="111" t="s">
        <v>214</v>
      </c>
      <c r="E596" s="60"/>
      <c r="F596" s="123"/>
      <c r="G596" s="112"/>
      <c r="H596" s="112"/>
      <c r="I596" s="110"/>
      <c r="J596" s="110"/>
      <c r="K596" s="110">
        <v>10</v>
      </c>
    </row>
    <row r="597" spans="1:11" ht="16.5" thickBot="1">
      <c r="A597" s="117">
        <v>10</v>
      </c>
      <c r="B597" s="120">
        <v>36052218</v>
      </c>
      <c r="C597" s="111" t="s">
        <v>311</v>
      </c>
      <c r="D597" s="111" t="s">
        <v>312</v>
      </c>
      <c r="E597" s="60"/>
      <c r="F597" s="123"/>
      <c r="G597" s="112"/>
      <c r="H597" s="112"/>
      <c r="I597" s="110"/>
      <c r="J597" s="110"/>
      <c r="K597" s="110">
        <v>10</v>
      </c>
    </row>
    <row r="598" spans="1:11" ht="16.5" thickBot="1">
      <c r="A598" s="117">
        <v>11</v>
      </c>
      <c r="B598" s="120">
        <v>36030355</v>
      </c>
      <c r="C598" s="111" t="s">
        <v>313</v>
      </c>
      <c r="D598" s="111" t="s">
        <v>57</v>
      </c>
      <c r="E598" s="60"/>
      <c r="F598" s="123"/>
      <c r="G598" s="112"/>
      <c r="H598" s="112"/>
      <c r="I598" s="110"/>
      <c r="J598" s="110"/>
      <c r="K598" s="110">
        <v>12</v>
      </c>
    </row>
    <row r="599" spans="1:11" ht="16.5" thickBot="1">
      <c r="A599" s="117">
        <v>12</v>
      </c>
      <c r="B599" s="120">
        <v>36037690</v>
      </c>
      <c r="C599" s="111" t="s">
        <v>216</v>
      </c>
      <c r="D599" s="111" t="s">
        <v>217</v>
      </c>
      <c r="E599" s="60"/>
      <c r="F599" s="123"/>
      <c r="G599" s="112"/>
      <c r="H599" s="112"/>
      <c r="I599" s="110"/>
      <c r="J599" s="110"/>
      <c r="K599" s="110">
        <v>8</v>
      </c>
    </row>
    <row r="600" spans="1:11" ht="16.5" thickBot="1">
      <c r="A600" s="117">
        <v>13</v>
      </c>
      <c r="B600" s="120">
        <v>36050090</v>
      </c>
      <c r="C600" s="111" t="s">
        <v>148</v>
      </c>
      <c r="D600" s="111" t="s">
        <v>390</v>
      </c>
      <c r="E600" s="60"/>
      <c r="F600" s="123"/>
      <c r="G600" s="112"/>
      <c r="H600" s="112"/>
      <c r="I600" s="110"/>
      <c r="J600" s="110"/>
      <c r="K600" s="110">
        <v>13</v>
      </c>
    </row>
    <row r="601" spans="1:11" ht="16.5" thickBot="1">
      <c r="A601" s="117">
        <v>14</v>
      </c>
      <c r="B601" s="120">
        <v>36052274</v>
      </c>
      <c r="C601" s="111" t="s">
        <v>219</v>
      </c>
      <c r="D601" s="111" t="s">
        <v>137</v>
      </c>
      <c r="E601" s="60"/>
      <c r="F601" s="123"/>
      <c r="G601" s="112"/>
      <c r="H601" s="112"/>
      <c r="I601" s="110"/>
      <c r="J601" s="110"/>
      <c r="K601" s="110">
        <v>11.5</v>
      </c>
    </row>
    <row r="602" spans="1:11" ht="16.5" thickBot="1">
      <c r="A602" s="117">
        <v>15</v>
      </c>
      <c r="B602" s="120" t="s">
        <v>125</v>
      </c>
      <c r="C602" s="111" t="s">
        <v>266</v>
      </c>
      <c r="D602" s="111" t="s">
        <v>127</v>
      </c>
      <c r="E602" s="60"/>
      <c r="F602" s="123"/>
      <c r="G602" s="112"/>
      <c r="H602" s="112"/>
      <c r="I602" s="110"/>
      <c r="J602" s="110"/>
      <c r="K602" s="110"/>
    </row>
    <row r="603" spans="1:11" ht="16.5" thickBot="1">
      <c r="A603" s="123">
        <v>16</v>
      </c>
      <c r="B603" s="120" t="s">
        <v>125</v>
      </c>
      <c r="C603" s="111" t="s">
        <v>266</v>
      </c>
      <c r="D603" s="111" t="s">
        <v>127</v>
      </c>
      <c r="E603" s="60"/>
      <c r="F603" s="123"/>
      <c r="G603" s="123"/>
      <c r="H603" s="123"/>
      <c r="I603" s="123"/>
      <c r="J603" s="123"/>
      <c r="K603" s="110" t="s">
        <v>1456</v>
      </c>
    </row>
    <row r="604" spans="1:11" ht="16.5" thickBot="1">
      <c r="A604" s="123">
        <v>17</v>
      </c>
      <c r="B604" s="120">
        <v>36028630</v>
      </c>
      <c r="C604" s="111" t="s">
        <v>391</v>
      </c>
      <c r="D604" s="111" t="s">
        <v>392</v>
      </c>
      <c r="E604" s="60"/>
      <c r="F604" s="123"/>
      <c r="G604" s="123"/>
      <c r="H604" s="123"/>
      <c r="I604" s="123"/>
      <c r="J604" s="123"/>
      <c r="K604" s="110">
        <v>15.5</v>
      </c>
    </row>
    <row r="605" spans="1:11" ht="16.5" thickBot="1">
      <c r="A605" s="123">
        <v>18</v>
      </c>
      <c r="B605" s="120" t="s">
        <v>393</v>
      </c>
      <c r="C605" s="111" t="s">
        <v>394</v>
      </c>
      <c r="D605" s="111" t="s">
        <v>395</v>
      </c>
      <c r="E605" s="60"/>
      <c r="F605" s="123"/>
      <c r="G605" s="123"/>
      <c r="H605" s="123"/>
      <c r="I605" s="123"/>
      <c r="J605" s="123"/>
      <c r="K605" s="110"/>
    </row>
    <row r="606" spans="1:11" ht="16.5" thickBot="1">
      <c r="A606" s="123">
        <v>19</v>
      </c>
      <c r="B606" s="120">
        <v>36052260</v>
      </c>
      <c r="C606" s="111" t="s">
        <v>396</v>
      </c>
      <c r="D606" s="111" t="s">
        <v>397</v>
      </c>
      <c r="E606" s="60"/>
      <c r="F606" s="123"/>
      <c r="G606" s="112"/>
      <c r="H606" s="112"/>
      <c r="I606" s="110"/>
      <c r="J606" s="110"/>
      <c r="K606" s="110">
        <v>14.5</v>
      </c>
    </row>
    <row r="607" spans="1:11" ht="16.5" thickBot="1">
      <c r="A607" s="123">
        <v>20</v>
      </c>
      <c r="B607" s="120">
        <v>36037623</v>
      </c>
      <c r="C607" s="111" t="s">
        <v>343</v>
      </c>
      <c r="D607" s="111" t="s">
        <v>344</v>
      </c>
      <c r="E607" s="60"/>
      <c r="F607" s="123"/>
      <c r="G607" s="123"/>
      <c r="H607" s="123"/>
      <c r="I607" s="123"/>
      <c r="J607" s="123"/>
      <c r="K607" s="110">
        <v>10</v>
      </c>
    </row>
    <row r="608" spans="1:11" ht="16.5" thickBot="1">
      <c r="A608" s="123">
        <v>21</v>
      </c>
      <c r="B608" s="120" t="s">
        <v>48</v>
      </c>
      <c r="C608" s="111" t="s">
        <v>34</v>
      </c>
      <c r="D608" s="111" t="s">
        <v>345</v>
      </c>
      <c r="E608" s="60"/>
      <c r="F608" s="123"/>
      <c r="G608" s="112"/>
      <c r="H608" s="112"/>
      <c r="I608" s="110"/>
      <c r="J608" s="110"/>
      <c r="K608" s="110"/>
    </row>
    <row r="609" spans="1:11" ht="16.5" thickBot="1">
      <c r="A609" s="123">
        <v>22</v>
      </c>
      <c r="B609" s="120">
        <v>36024532</v>
      </c>
      <c r="C609" s="111" t="s">
        <v>179</v>
      </c>
      <c r="D609" s="108" t="s">
        <v>56</v>
      </c>
      <c r="E609" s="60"/>
      <c r="F609" s="123"/>
      <c r="G609" s="123"/>
      <c r="H609" s="123"/>
      <c r="I609" s="123"/>
      <c r="J609" s="123"/>
      <c r="K609" s="110" t="s">
        <v>1456</v>
      </c>
    </row>
    <row r="610" spans="1:11" ht="16.5" thickBot="1">
      <c r="A610" s="123">
        <v>23</v>
      </c>
      <c r="B610" s="120">
        <v>36026479</v>
      </c>
      <c r="C610" s="111" t="s">
        <v>314</v>
      </c>
      <c r="D610" s="108" t="s">
        <v>76</v>
      </c>
      <c r="E610" s="60"/>
      <c r="F610" s="123"/>
      <c r="G610" s="123"/>
      <c r="H610" s="123"/>
      <c r="I610" s="123"/>
      <c r="J610" s="123"/>
      <c r="K610" s="110">
        <v>12.5</v>
      </c>
    </row>
    <row r="611" spans="1:11" ht="16.5" thickBot="1">
      <c r="A611" s="123">
        <v>24</v>
      </c>
      <c r="B611" s="120" t="s">
        <v>315</v>
      </c>
      <c r="C611" s="111" t="s">
        <v>90</v>
      </c>
      <c r="D611" s="108" t="s">
        <v>36</v>
      </c>
      <c r="E611" s="60"/>
      <c r="F611" s="123"/>
      <c r="G611" s="123"/>
      <c r="H611" s="123"/>
      <c r="I611" s="123"/>
      <c r="J611" s="123"/>
      <c r="K611" s="110">
        <v>12.5</v>
      </c>
    </row>
    <row r="612" spans="1:11" ht="16.5" thickBot="1">
      <c r="A612" s="123">
        <v>25</v>
      </c>
      <c r="B612" s="120" t="s">
        <v>220</v>
      </c>
      <c r="C612" s="111" t="s">
        <v>70</v>
      </c>
      <c r="D612" s="108" t="s">
        <v>71</v>
      </c>
      <c r="E612" s="60"/>
      <c r="F612" s="123"/>
      <c r="G612" s="123"/>
      <c r="H612" s="123"/>
      <c r="I612" s="123"/>
      <c r="J612" s="123"/>
      <c r="K612" s="110">
        <v>9</v>
      </c>
    </row>
    <row r="613" spans="1:11" ht="16.5" thickBot="1">
      <c r="A613" s="123">
        <v>26</v>
      </c>
      <c r="B613" s="120" t="s">
        <v>346</v>
      </c>
      <c r="C613" s="111" t="s">
        <v>72</v>
      </c>
      <c r="D613" s="108" t="s">
        <v>73</v>
      </c>
      <c r="E613" s="60"/>
      <c r="F613" s="123"/>
      <c r="G613" s="123"/>
      <c r="H613" s="123"/>
      <c r="I613" s="123"/>
      <c r="J613" s="123"/>
      <c r="K613" s="110">
        <v>13.5</v>
      </c>
    </row>
    <row r="614" spans="1:11" ht="16.5" thickBot="1">
      <c r="A614" s="123">
        <v>27</v>
      </c>
      <c r="B614" s="120" t="s">
        <v>130</v>
      </c>
      <c r="C614" s="111" t="s">
        <v>131</v>
      </c>
      <c r="D614" s="108" t="s">
        <v>132</v>
      </c>
      <c r="E614" s="60"/>
      <c r="F614" s="123"/>
      <c r="G614" s="123"/>
      <c r="H614" s="123"/>
      <c r="I614" s="123"/>
      <c r="J614" s="123"/>
      <c r="K614" s="110"/>
    </row>
    <row r="615" spans="1:11" ht="16.5" thickBot="1">
      <c r="A615" s="123">
        <v>28</v>
      </c>
      <c r="B615" s="120">
        <v>36054395</v>
      </c>
      <c r="C615" s="111" t="s">
        <v>316</v>
      </c>
      <c r="D615" s="108" t="s">
        <v>57</v>
      </c>
      <c r="E615" s="60"/>
      <c r="F615" s="123"/>
      <c r="G615" s="123"/>
      <c r="H615" s="123"/>
      <c r="I615" s="123"/>
      <c r="J615" s="123"/>
      <c r="K615" s="110">
        <v>11</v>
      </c>
    </row>
    <row r="616" spans="1:11" ht="16.5" thickBot="1">
      <c r="A616" s="123">
        <v>29</v>
      </c>
      <c r="B616" s="120">
        <v>36027596</v>
      </c>
      <c r="C616" s="111" t="s">
        <v>180</v>
      </c>
      <c r="D616" s="108" t="s">
        <v>181</v>
      </c>
      <c r="E616" s="60"/>
      <c r="F616" s="123"/>
      <c r="G616" s="123"/>
      <c r="H616" s="123"/>
      <c r="I616" s="123"/>
      <c r="J616" s="123"/>
      <c r="K616" s="110">
        <v>11</v>
      </c>
    </row>
    <row r="617" spans="1:11" ht="16.5" thickBot="1">
      <c r="A617" s="123">
        <v>30</v>
      </c>
      <c r="B617" s="120">
        <v>36053946</v>
      </c>
      <c r="C617" s="111" t="s">
        <v>317</v>
      </c>
      <c r="D617" s="108" t="s">
        <v>39</v>
      </c>
      <c r="E617" s="60"/>
      <c r="F617" s="123"/>
      <c r="G617" s="123"/>
      <c r="H617" s="123"/>
      <c r="I617" s="123"/>
      <c r="J617" s="123"/>
      <c r="K617" s="110">
        <v>12.5</v>
      </c>
    </row>
    <row r="618" spans="1:11" ht="16.5" thickBot="1">
      <c r="A618" s="123">
        <v>31</v>
      </c>
      <c r="B618" s="120">
        <v>36052977</v>
      </c>
      <c r="C618" s="111" t="s">
        <v>221</v>
      </c>
      <c r="D618" s="108" t="s">
        <v>222</v>
      </c>
      <c r="E618" s="60"/>
      <c r="F618" s="123"/>
      <c r="G618" s="123"/>
      <c r="H618" s="123"/>
      <c r="I618" s="123"/>
      <c r="J618" s="123"/>
      <c r="K618" s="110">
        <v>15.5</v>
      </c>
    </row>
    <row r="619" spans="1:11" ht="16.5" thickBot="1">
      <c r="A619" s="123">
        <v>32</v>
      </c>
      <c r="B619" s="120" t="s">
        <v>91</v>
      </c>
      <c r="C619" s="111" t="s">
        <v>92</v>
      </c>
      <c r="D619" s="108" t="s">
        <v>93</v>
      </c>
      <c r="E619" s="60"/>
      <c r="F619" s="123"/>
      <c r="G619" s="123"/>
      <c r="H619" s="123"/>
      <c r="I619" s="123"/>
      <c r="J619" s="123"/>
      <c r="K619" s="110">
        <v>10.5</v>
      </c>
    </row>
    <row r="620" spans="1:11" ht="16.5" thickBot="1">
      <c r="A620" s="123">
        <v>33</v>
      </c>
      <c r="B620" s="120">
        <v>36026286</v>
      </c>
      <c r="C620" s="111" t="s">
        <v>223</v>
      </c>
      <c r="D620" s="108" t="s">
        <v>224</v>
      </c>
      <c r="E620" s="60"/>
      <c r="F620" s="123"/>
      <c r="G620" s="123"/>
      <c r="H620" s="123"/>
      <c r="I620" s="123"/>
      <c r="J620" s="123"/>
      <c r="K620" s="110" t="s">
        <v>1456</v>
      </c>
    </row>
    <row r="621" spans="1:11" ht="16.5" thickBot="1">
      <c r="A621" s="123">
        <v>34</v>
      </c>
      <c r="B621" s="120">
        <v>36055365</v>
      </c>
      <c r="C621" s="111" t="s">
        <v>347</v>
      </c>
      <c r="D621" s="108" t="s">
        <v>35</v>
      </c>
      <c r="E621" s="60"/>
      <c r="F621" s="123"/>
      <c r="G621" s="123"/>
      <c r="H621" s="123"/>
      <c r="I621" s="123"/>
      <c r="J621" s="123"/>
      <c r="K621" s="110">
        <v>13.5</v>
      </c>
    </row>
    <row r="622" spans="1:11" ht="16.5" thickBot="1">
      <c r="A622" s="123">
        <v>35</v>
      </c>
      <c r="B622" s="120" t="s">
        <v>94</v>
      </c>
      <c r="C622" s="111" t="s">
        <v>95</v>
      </c>
      <c r="D622" s="108" t="s">
        <v>182</v>
      </c>
      <c r="E622" s="60"/>
      <c r="F622" s="123"/>
      <c r="G622" s="123"/>
      <c r="H622" s="123"/>
      <c r="I622" s="123"/>
      <c r="J622" s="123"/>
      <c r="K622" s="110">
        <v>11</v>
      </c>
    </row>
    <row r="623" spans="1:11" ht="16.5" thickBot="1">
      <c r="A623" s="123">
        <v>36</v>
      </c>
      <c r="B623" s="105">
        <v>36029927</v>
      </c>
      <c r="C623" s="106" t="s">
        <v>348</v>
      </c>
      <c r="D623" s="116" t="s">
        <v>349</v>
      </c>
      <c r="E623" s="60"/>
      <c r="F623" s="123"/>
      <c r="G623" s="123"/>
      <c r="H623" s="123"/>
      <c r="I623" s="123"/>
      <c r="J623" s="123"/>
      <c r="K623" s="110">
        <v>10.5</v>
      </c>
    </row>
    <row r="624" spans="1:11" ht="16.5" thickBot="1">
      <c r="A624" s="123">
        <v>37</v>
      </c>
      <c r="B624" s="120">
        <v>36026511</v>
      </c>
      <c r="C624" s="111" t="s">
        <v>350</v>
      </c>
      <c r="D624" s="108" t="s">
        <v>351</v>
      </c>
      <c r="E624" s="60"/>
      <c r="F624" s="123"/>
      <c r="G624" s="123"/>
      <c r="H624" s="123"/>
      <c r="I624" s="123"/>
      <c r="J624" s="123"/>
      <c r="K624" s="110">
        <v>12</v>
      </c>
    </row>
    <row r="625" spans="1:11" ht="16.5" thickBot="1">
      <c r="A625" s="123">
        <v>38</v>
      </c>
      <c r="B625" s="120">
        <v>36029940</v>
      </c>
      <c r="C625" s="111" t="s">
        <v>318</v>
      </c>
      <c r="D625" s="108" t="s">
        <v>234</v>
      </c>
      <c r="E625" s="60"/>
      <c r="F625" s="123"/>
      <c r="G625" s="123"/>
      <c r="H625" s="123"/>
      <c r="I625" s="123"/>
      <c r="J625" s="123"/>
      <c r="K625" s="110">
        <v>10</v>
      </c>
    </row>
    <row r="626" spans="1:11" ht="16.5" thickBot="1">
      <c r="A626" s="123">
        <v>39</v>
      </c>
      <c r="B626" s="120" t="s">
        <v>183</v>
      </c>
      <c r="C626" s="111" t="s">
        <v>184</v>
      </c>
      <c r="D626" s="108" t="s">
        <v>1586</v>
      </c>
      <c r="E626" s="60"/>
      <c r="F626" s="123"/>
      <c r="G626" s="123"/>
      <c r="H626" s="123"/>
      <c r="I626" s="123"/>
      <c r="J626" s="123"/>
      <c r="K626" s="110">
        <v>11</v>
      </c>
    </row>
    <row r="627" spans="1:11" ht="16.5" thickBot="1">
      <c r="A627" s="123">
        <v>40</v>
      </c>
      <c r="B627" s="120">
        <v>36027509</v>
      </c>
      <c r="C627" s="111" t="s">
        <v>267</v>
      </c>
      <c r="D627" s="108" t="s">
        <v>268</v>
      </c>
      <c r="E627" s="60"/>
      <c r="F627" s="123"/>
      <c r="G627" s="123"/>
      <c r="H627" s="123"/>
      <c r="I627" s="123"/>
      <c r="J627" s="123"/>
      <c r="K627" s="110">
        <v>8</v>
      </c>
    </row>
    <row r="628" spans="1:11" ht="16.5" thickBot="1">
      <c r="A628" s="123">
        <v>41</v>
      </c>
      <c r="B628" s="120" t="s">
        <v>96</v>
      </c>
      <c r="C628" s="111" t="s">
        <v>97</v>
      </c>
      <c r="D628" s="108" t="s">
        <v>98</v>
      </c>
      <c r="E628" s="60"/>
      <c r="F628" s="123"/>
      <c r="G628" s="123"/>
      <c r="H628" s="123"/>
      <c r="I628" s="123"/>
      <c r="J628" s="123"/>
      <c r="K628" s="110" t="s">
        <v>1456</v>
      </c>
    </row>
    <row r="629" spans="1:11" ht="16.5" thickBot="1">
      <c r="A629" s="123">
        <v>42</v>
      </c>
      <c r="B629" s="120">
        <v>36022709</v>
      </c>
      <c r="C629" s="111" t="s">
        <v>398</v>
      </c>
      <c r="D629" s="108" t="s">
        <v>399</v>
      </c>
      <c r="E629" s="60"/>
      <c r="F629" s="123"/>
      <c r="G629" s="123"/>
      <c r="H629" s="123"/>
      <c r="I629" s="123"/>
      <c r="J629" s="123"/>
      <c r="K629" s="110">
        <v>16</v>
      </c>
    </row>
    <row r="630" spans="1:11" ht="16.5" thickBot="1">
      <c r="A630" s="123">
        <v>43</v>
      </c>
      <c r="B630" s="120" t="s">
        <v>400</v>
      </c>
      <c r="C630" s="111" t="s">
        <v>401</v>
      </c>
      <c r="D630" s="108" t="s">
        <v>402</v>
      </c>
      <c r="E630" s="60"/>
      <c r="F630" s="123"/>
      <c r="G630" s="123"/>
      <c r="H630" s="123"/>
      <c r="I630" s="123"/>
      <c r="J630" s="123"/>
      <c r="K630" s="110"/>
    </row>
    <row r="631" spans="1:11" ht="16.5" thickBot="1">
      <c r="A631" s="123">
        <v>44</v>
      </c>
      <c r="B631" s="120">
        <v>36053068</v>
      </c>
      <c r="C631" s="111" t="s">
        <v>225</v>
      </c>
      <c r="D631" s="108" t="s">
        <v>226</v>
      </c>
      <c r="E631" s="60"/>
      <c r="F631" s="123"/>
      <c r="G631" s="123"/>
      <c r="H631" s="123"/>
      <c r="I631" s="123"/>
      <c r="J631" s="123"/>
      <c r="K631" s="110">
        <v>9.5</v>
      </c>
    </row>
    <row r="632" spans="1:11" ht="16.5" thickBot="1">
      <c r="A632" s="123">
        <v>45</v>
      </c>
      <c r="B632" s="120">
        <v>36054647</v>
      </c>
      <c r="C632" s="111" t="s">
        <v>352</v>
      </c>
      <c r="D632" s="108" t="s">
        <v>353</v>
      </c>
      <c r="E632" s="60"/>
      <c r="F632" s="123"/>
      <c r="G632" s="123"/>
      <c r="H632" s="123"/>
      <c r="I632" s="123"/>
      <c r="J632" s="123"/>
      <c r="K632" s="110">
        <v>10.5</v>
      </c>
    </row>
    <row r="633" spans="1:11" ht="16.5" thickBot="1">
      <c r="A633" s="123">
        <v>46</v>
      </c>
      <c r="B633" s="120" t="s">
        <v>319</v>
      </c>
      <c r="C633" s="111" t="s">
        <v>320</v>
      </c>
      <c r="D633" s="108" t="s">
        <v>321</v>
      </c>
      <c r="E633" s="60"/>
      <c r="F633" s="123"/>
      <c r="G633" s="123"/>
      <c r="H633" s="123"/>
      <c r="I633" s="123"/>
      <c r="J633" s="123"/>
      <c r="K633" s="110">
        <v>11.5</v>
      </c>
    </row>
    <row r="634" spans="1:11" ht="16.5" thickBot="1">
      <c r="A634" s="123">
        <v>47</v>
      </c>
      <c r="B634" s="120">
        <v>36037976</v>
      </c>
      <c r="C634" s="111" t="s">
        <v>354</v>
      </c>
      <c r="D634" s="108" t="s">
        <v>355</v>
      </c>
      <c r="E634" s="60"/>
      <c r="F634" s="123"/>
      <c r="G634" s="123"/>
      <c r="H634" s="123"/>
      <c r="I634" s="123"/>
      <c r="J634" s="123"/>
      <c r="K634" s="110">
        <v>15</v>
      </c>
    </row>
    <row r="635" spans="1:11" ht="16.5" thickBot="1">
      <c r="A635" s="123">
        <v>48</v>
      </c>
      <c r="B635" s="120">
        <v>36057416</v>
      </c>
      <c r="C635" s="111" t="s">
        <v>269</v>
      </c>
      <c r="D635" s="108" t="s">
        <v>270</v>
      </c>
      <c r="E635" s="60"/>
      <c r="F635" s="123"/>
      <c r="G635" s="123"/>
      <c r="H635" s="123"/>
      <c r="I635" s="123"/>
      <c r="J635" s="123"/>
      <c r="K635" s="110">
        <v>16</v>
      </c>
    </row>
    <row r="636" spans="1:11" ht="16.5" thickBot="1">
      <c r="A636" s="123">
        <v>49</v>
      </c>
      <c r="B636" s="120" t="s">
        <v>133</v>
      </c>
      <c r="C636" s="111" t="s">
        <v>134</v>
      </c>
      <c r="D636" s="108" t="s">
        <v>135</v>
      </c>
      <c r="E636" s="60"/>
      <c r="F636" s="123"/>
      <c r="G636" s="123"/>
      <c r="H636" s="123"/>
      <c r="I636" s="123"/>
      <c r="J636" s="123"/>
      <c r="K636" s="110"/>
    </row>
    <row r="637" spans="1:11" ht="16.5" thickBot="1">
      <c r="A637" s="123">
        <v>50</v>
      </c>
      <c r="B637" s="120">
        <v>36052270</v>
      </c>
      <c r="C637" s="111" t="s">
        <v>322</v>
      </c>
      <c r="D637" s="108" t="s">
        <v>323</v>
      </c>
      <c r="E637" s="60"/>
      <c r="F637" s="123"/>
      <c r="G637" s="123"/>
      <c r="H637" s="123"/>
      <c r="I637" s="123"/>
      <c r="J637" s="123"/>
      <c r="K637" s="110">
        <v>10.5</v>
      </c>
    </row>
    <row r="638" spans="1:11" ht="16.5" thickBot="1">
      <c r="A638" s="123">
        <v>51</v>
      </c>
      <c r="B638" s="120">
        <v>36052863</v>
      </c>
      <c r="C638" s="111" t="s">
        <v>271</v>
      </c>
      <c r="D638" s="108" t="s">
        <v>272</v>
      </c>
      <c r="E638" s="60"/>
      <c r="F638" s="123"/>
      <c r="G638" s="123"/>
      <c r="H638" s="123"/>
      <c r="I638" s="123"/>
      <c r="J638" s="123"/>
      <c r="K638" s="110">
        <v>12</v>
      </c>
    </row>
    <row r="639" spans="1:11" ht="16.5" thickBot="1">
      <c r="A639" s="123">
        <v>52</v>
      </c>
      <c r="B639" s="120" t="s">
        <v>186</v>
      </c>
      <c r="C639" s="111" t="s">
        <v>187</v>
      </c>
      <c r="D639" s="108" t="s">
        <v>188</v>
      </c>
      <c r="E639" s="60"/>
      <c r="F639" s="123"/>
      <c r="G639" s="123"/>
      <c r="H639" s="123"/>
      <c r="I639" s="123"/>
      <c r="J639" s="123"/>
      <c r="K639" s="110">
        <v>15.5</v>
      </c>
    </row>
    <row r="640" spans="1:11" ht="16.5" thickBot="1">
      <c r="A640" s="123">
        <v>53</v>
      </c>
      <c r="B640" s="120">
        <v>36026134</v>
      </c>
      <c r="C640" s="111" t="s">
        <v>273</v>
      </c>
      <c r="D640" s="108" t="s">
        <v>274</v>
      </c>
      <c r="E640" s="60"/>
      <c r="F640" s="123"/>
      <c r="G640" s="123"/>
      <c r="H640" s="123"/>
      <c r="I640" s="123"/>
      <c r="J640" s="123"/>
      <c r="K640" s="110">
        <v>16</v>
      </c>
    </row>
    <row r="641" spans="1:11" ht="16.5" thickBot="1">
      <c r="A641" s="123">
        <v>54</v>
      </c>
      <c r="B641" s="120">
        <v>36052062</v>
      </c>
      <c r="C641" s="111" t="s">
        <v>324</v>
      </c>
      <c r="D641" s="108" t="s">
        <v>15</v>
      </c>
      <c r="E641" s="60"/>
      <c r="F641" s="123"/>
      <c r="G641" s="123"/>
      <c r="H641" s="123"/>
      <c r="I641" s="123"/>
      <c r="J641" s="123"/>
      <c r="K641" s="110">
        <v>14</v>
      </c>
    </row>
    <row r="642" spans="1:11" ht="16.5" thickBot="1">
      <c r="A642" s="123">
        <v>55</v>
      </c>
      <c r="B642" s="120">
        <v>36031076</v>
      </c>
      <c r="C642" s="111" t="s">
        <v>189</v>
      </c>
      <c r="D642" s="108" t="s">
        <v>190</v>
      </c>
      <c r="E642" s="60"/>
      <c r="F642" s="123"/>
      <c r="G642" s="123"/>
      <c r="H642" s="123"/>
      <c r="I642" s="123"/>
      <c r="J642" s="123"/>
      <c r="K642" s="110">
        <v>14.5</v>
      </c>
    </row>
    <row r="643" spans="1:11" ht="16.5" thickBot="1">
      <c r="A643" s="123">
        <v>56</v>
      </c>
      <c r="B643" s="120">
        <v>36031566</v>
      </c>
      <c r="C643" s="111" t="s">
        <v>191</v>
      </c>
      <c r="D643" s="108" t="s">
        <v>30</v>
      </c>
      <c r="E643" s="60"/>
      <c r="F643" s="123"/>
      <c r="G643" s="123"/>
      <c r="H643" s="123"/>
      <c r="I643" s="123"/>
      <c r="J643" s="123"/>
      <c r="K643" s="110">
        <v>13</v>
      </c>
    </row>
    <row r="644" spans="1:11" ht="16.5" thickBot="1">
      <c r="A644" s="123">
        <v>57</v>
      </c>
      <c r="B644" s="120">
        <v>36031563</v>
      </c>
      <c r="C644" s="111" t="s">
        <v>191</v>
      </c>
      <c r="D644" s="108" t="s">
        <v>61</v>
      </c>
      <c r="E644" s="60"/>
      <c r="F644" s="123"/>
      <c r="G644" s="123"/>
      <c r="H644" s="123"/>
      <c r="I644" s="123"/>
      <c r="J644" s="123"/>
      <c r="K644" s="110">
        <v>10.5</v>
      </c>
    </row>
    <row r="645" spans="1:11" ht="16.5" thickBot="1">
      <c r="A645" s="123">
        <v>58</v>
      </c>
      <c r="B645" s="120" t="s">
        <v>1587</v>
      </c>
      <c r="C645" s="111" t="s">
        <v>436</v>
      </c>
      <c r="D645" s="108" t="s">
        <v>15</v>
      </c>
      <c r="E645" s="60"/>
      <c r="F645" s="123"/>
      <c r="G645" s="123"/>
      <c r="H645" s="123"/>
      <c r="I645" s="123"/>
      <c r="J645" s="123"/>
      <c r="K645" s="110">
        <v>16</v>
      </c>
    </row>
    <row r="646" spans="1:11" ht="16.5" thickBot="1">
      <c r="A646" s="123">
        <v>59</v>
      </c>
      <c r="B646" s="120" t="s">
        <v>103</v>
      </c>
      <c r="C646" s="111" t="s">
        <v>104</v>
      </c>
      <c r="D646" s="108" t="s">
        <v>275</v>
      </c>
      <c r="E646" s="60"/>
      <c r="F646" s="123"/>
      <c r="G646" s="123"/>
      <c r="H646" s="123"/>
      <c r="I646" s="123"/>
      <c r="J646" s="123"/>
      <c r="K646" s="110">
        <v>15</v>
      </c>
    </row>
    <row r="647" spans="1:11" ht="16.5" thickBot="1">
      <c r="A647" s="123">
        <v>60</v>
      </c>
      <c r="B647" s="120">
        <v>36037386</v>
      </c>
      <c r="C647" s="111" t="s">
        <v>192</v>
      </c>
      <c r="D647" s="108" t="s">
        <v>39</v>
      </c>
      <c r="E647" s="60"/>
      <c r="F647" s="123"/>
      <c r="G647" s="123"/>
      <c r="H647" s="123"/>
      <c r="I647" s="123"/>
      <c r="J647" s="123"/>
      <c r="K647" s="110">
        <v>10</v>
      </c>
    </row>
    <row r="648" spans="1:11" ht="16.5" thickBot="1">
      <c r="A648" s="123">
        <v>61</v>
      </c>
      <c r="B648" s="120">
        <v>36051733</v>
      </c>
      <c r="C648" s="111" t="s">
        <v>49</v>
      </c>
      <c r="D648" s="108" t="s">
        <v>36</v>
      </c>
      <c r="E648" s="60"/>
      <c r="F648" s="123"/>
      <c r="G648" s="123"/>
      <c r="H648" s="123"/>
      <c r="I648" s="123"/>
      <c r="J648" s="123"/>
      <c r="K648" s="110">
        <v>11.5</v>
      </c>
    </row>
    <row r="649" spans="1:11" ht="16.5" thickBot="1">
      <c r="A649" s="123">
        <v>62</v>
      </c>
      <c r="B649" s="120">
        <v>36049975</v>
      </c>
      <c r="C649" s="111" t="s">
        <v>136</v>
      </c>
      <c r="D649" s="108" t="s">
        <v>227</v>
      </c>
      <c r="E649" s="60"/>
      <c r="F649" s="123"/>
      <c r="G649" s="123"/>
      <c r="H649" s="123"/>
      <c r="I649" s="123"/>
      <c r="J649" s="123"/>
      <c r="K649" s="110">
        <v>11</v>
      </c>
    </row>
    <row r="650" spans="1:11" ht="16.5" thickBot="1">
      <c r="A650" s="123">
        <v>63</v>
      </c>
      <c r="B650" s="120">
        <v>36028995</v>
      </c>
      <c r="C650" s="111" t="s">
        <v>228</v>
      </c>
      <c r="D650" s="108" t="s">
        <v>76</v>
      </c>
      <c r="E650" s="60"/>
      <c r="F650" s="123"/>
      <c r="G650" s="123"/>
      <c r="H650" s="123"/>
      <c r="I650" s="123"/>
      <c r="J650" s="123"/>
      <c r="K650" s="110">
        <v>13.5</v>
      </c>
    </row>
    <row r="651" spans="1:11" ht="16.5" thickBot="1">
      <c r="A651" s="123">
        <v>64</v>
      </c>
      <c r="B651" s="120">
        <v>36067033</v>
      </c>
      <c r="C651" s="111" t="s">
        <v>276</v>
      </c>
      <c r="D651" s="108" t="s">
        <v>30</v>
      </c>
      <c r="E651" s="60"/>
      <c r="F651" s="123"/>
      <c r="G651" s="123"/>
      <c r="H651" s="123"/>
      <c r="I651" s="123"/>
      <c r="J651" s="123"/>
      <c r="K651" s="110">
        <v>13</v>
      </c>
    </row>
    <row r="652" spans="1:11" ht="16.5" thickBot="1">
      <c r="A652" s="123">
        <v>65</v>
      </c>
      <c r="B652" s="120" t="s">
        <v>403</v>
      </c>
      <c r="C652" s="111" t="s">
        <v>276</v>
      </c>
      <c r="D652" s="108" t="s">
        <v>404</v>
      </c>
      <c r="E652" s="60"/>
      <c r="F652" s="123"/>
      <c r="G652" s="123"/>
      <c r="H652" s="123"/>
      <c r="I652" s="123"/>
      <c r="J652" s="123"/>
      <c r="K652" s="110">
        <v>10.5</v>
      </c>
    </row>
    <row r="653" spans="1:11" ht="16.5" thickBot="1">
      <c r="A653" s="123">
        <v>66</v>
      </c>
      <c r="B653" s="120">
        <v>36052188</v>
      </c>
      <c r="C653" s="111" t="s">
        <v>276</v>
      </c>
      <c r="D653" s="108" t="s">
        <v>325</v>
      </c>
      <c r="E653" s="60"/>
      <c r="F653" s="123"/>
      <c r="G653" s="123"/>
      <c r="H653" s="123"/>
      <c r="I653" s="123"/>
      <c r="J653" s="123"/>
      <c r="K653" s="110"/>
    </row>
    <row r="654" spans="1:11" ht="16.5" thickBot="1">
      <c r="A654" s="123">
        <v>67</v>
      </c>
      <c r="B654" s="120">
        <v>36052815</v>
      </c>
      <c r="C654" s="111" t="s">
        <v>326</v>
      </c>
      <c r="D654" s="108" t="s">
        <v>327</v>
      </c>
      <c r="E654" s="60"/>
      <c r="F654" s="123"/>
      <c r="G654" s="123"/>
      <c r="H654" s="123"/>
      <c r="I654" s="123"/>
      <c r="J654" s="123"/>
      <c r="K654" s="110"/>
    </row>
    <row r="655" spans="1:11" ht="16.5" thickBot="1">
      <c r="A655" s="123">
        <v>68</v>
      </c>
      <c r="B655" s="120">
        <v>36038014</v>
      </c>
      <c r="C655" s="111" t="s">
        <v>277</v>
      </c>
      <c r="D655" s="108" t="s">
        <v>64</v>
      </c>
      <c r="E655" s="60"/>
      <c r="F655" s="123"/>
      <c r="G655" s="123"/>
      <c r="H655" s="123"/>
      <c r="I655" s="123"/>
      <c r="J655" s="123"/>
      <c r="K655" s="110">
        <v>14</v>
      </c>
    </row>
    <row r="656" spans="1:11" ht="16.5" thickBot="1">
      <c r="A656" s="123">
        <v>69</v>
      </c>
      <c r="B656" s="120">
        <v>36052093</v>
      </c>
      <c r="C656" s="111" t="s">
        <v>356</v>
      </c>
      <c r="D656" s="108" t="s">
        <v>357</v>
      </c>
      <c r="E656" s="60"/>
      <c r="F656" s="123"/>
      <c r="G656" s="123"/>
      <c r="H656" s="123"/>
      <c r="I656" s="123"/>
      <c r="J656" s="123"/>
      <c r="K656" s="110">
        <v>14</v>
      </c>
    </row>
    <row r="657" spans="1:11" ht="16.5" thickBot="1">
      <c r="A657" s="123">
        <v>70</v>
      </c>
      <c r="B657" s="120">
        <v>36055391</v>
      </c>
      <c r="C657" s="111" t="s">
        <v>229</v>
      </c>
      <c r="D657" s="108" t="s">
        <v>230</v>
      </c>
      <c r="E657" s="60"/>
      <c r="F657" s="123"/>
      <c r="G657" s="123"/>
      <c r="H657" s="123"/>
      <c r="I657" s="123"/>
      <c r="J657" s="123"/>
      <c r="K657" s="110">
        <v>10</v>
      </c>
    </row>
    <row r="658" spans="1:11" ht="16.5" thickBot="1">
      <c r="A658" s="123">
        <v>71</v>
      </c>
      <c r="B658" s="105">
        <v>36028988</v>
      </c>
      <c r="C658" s="106" t="s">
        <v>231</v>
      </c>
      <c r="D658" s="116" t="s">
        <v>232</v>
      </c>
      <c r="E658" s="60"/>
      <c r="F658" s="123"/>
      <c r="G658" s="123"/>
      <c r="H658" s="123"/>
      <c r="I658" s="123"/>
      <c r="J658" s="123"/>
      <c r="K658" s="110">
        <v>10</v>
      </c>
    </row>
    <row r="659" spans="1:11" ht="16.5" thickBot="1">
      <c r="A659" s="123">
        <v>72</v>
      </c>
      <c r="B659" s="120">
        <v>36026280</v>
      </c>
      <c r="C659" s="111" t="s">
        <v>1588</v>
      </c>
      <c r="D659" s="108" t="s">
        <v>406</v>
      </c>
      <c r="E659" s="60"/>
      <c r="F659" s="123"/>
      <c r="G659" s="123"/>
      <c r="H659" s="123"/>
      <c r="I659" s="123"/>
      <c r="J659" s="123"/>
      <c r="K659" s="110">
        <v>13.5</v>
      </c>
    </row>
    <row r="660" spans="1:11" ht="16.5" thickBot="1">
      <c r="A660" s="123">
        <v>73</v>
      </c>
      <c r="B660" s="120">
        <v>36052262</v>
      </c>
      <c r="C660" s="111" t="s">
        <v>278</v>
      </c>
      <c r="D660" s="108" t="s">
        <v>279</v>
      </c>
      <c r="E660" s="60"/>
      <c r="F660" s="123"/>
      <c r="G660" s="123"/>
      <c r="H660" s="123"/>
      <c r="I660" s="123"/>
      <c r="J660" s="123"/>
      <c r="K660" s="110">
        <v>16</v>
      </c>
    </row>
    <row r="661" spans="1:11" ht="16.5" thickBot="1">
      <c r="A661" s="123">
        <v>74</v>
      </c>
      <c r="B661" s="120" t="s">
        <v>105</v>
      </c>
      <c r="C661" s="111" t="s">
        <v>38</v>
      </c>
      <c r="D661" s="108" t="s">
        <v>358</v>
      </c>
      <c r="E661" s="60"/>
      <c r="F661" s="123"/>
      <c r="G661" s="123"/>
      <c r="H661" s="123"/>
      <c r="I661" s="123"/>
      <c r="J661" s="123"/>
      <c r="K661" s="110">
        <v>10</v>
      </c>
    </row>
    <row r="662" spans="1:11" ht="16.5" thickBot="1">
      <c r="A662" s="123">
        <v>75</v>
      </c>
      <c r="B662" s="120">
        <v>36029211</v>
      </c>
      <c r="C662" s="111" t="s">
        <v>407</v>
      </c>
      <c r="D662" s="108" t="s">
        <v>408</v>
      </c>
      <c r="E662" s="60"/>
      <c r="F662" s="123"/>
      <c r="G662" s="123"/>
      <c r="H662" s="123"/>
      <c r="I662" s="123"/>
      <c r="J662" s="123"/>
      <c r="K662" s="110">
        <v>15</v>
      </c>
    </row>
    <row r="663" spans="1:11" ht="16.5" thickBot="1">
      <c r="A663" s="123">
        <v>76</v>
      </c>
      <c r="B663" s="120">
        <v>36029201</v>
      </c>
      <c r="C663" s="111" t="s">
        <v>409</v>
      </c>
      <c r="D663" s="108" t="s">
        <v>152</v>
      </c>
      <c r="E663" s="60"/>
      <c r="F663" s="123"/>
      <c r="G663" s="123"/>
      <c r="H663" s="123"/>
      <c r="I663" s="123"/>
      <c r="J663" s="123"/>
      <c r="K663" s="110">
        <v>14</v>
      </c>
    </row>
    <row r="664" spans="1:11" ht="16.5" thickBot="1">
      <c r="A664" s="123">
        <v>77</v>
      </c>
      <c r="B664" s="120" t="s">
        <v>359</v>
      </c>
      <c r="C664" s="111" t="s">
        <v>44</v>
      </c>
      <c r="D664" s="108" t="s">
        <v>360</v>
      </c>
      <c r="E664" s="60"/>
      <c r="F664" s="123"/>
      <c r="G664" s="123"/>
      <c r="H664" s="123"/>
      <c r="I664" s="123"/>
      <c r="J664" s="123"/>
      <c r="K664" s="110"/>
    </row>
    <row r="665" spans="1:11" ht="16.5" thickBot="1">
      <c r="A665" s="123">
        <v>78</v>
      </c>
      <c r="B665" s="120" t="s">
        <v>74</v>
      </c>
      <c r="C665" s="111" t="s">
        <v>75</v>
      </c>
      <c r="D665" s="108" t="s">
        <v>11</v>
      </c>
      <c r="E665" s="60"/>
      <c r="F665" s="123"/>
      <c r="G665" s="123"/>
      <c r="H665" s="123"/>
      <c r="I665" s="123"/>
      <c r="J665" s="123"/>
      <c r="K665" s="110">
        <v>12.5</v>
      </c>
    </row>
    <row r="666" spans="1:11" ht="16.5" thickBot="1">
      <c r="A666" s="123">
        <v>79</v>
      </c>
      <c r="B666" s="120">
        <v>36051741</v>
      </c>
      <c r="C666" s="111" t="s">
        <v>281</v>
      </c>
      <c r="D666" s="108" t="s">
        <v>240</v>
      </c>
      <c r="E666" s="60"/>
      <c r="F666" s="123"/>
      <c r="G666" s="123"/>
      <c r="H666" s="123"/>
      <c r="I666" s="123"/>
      <c r="J666" s="123"/>
      <c r="K666" s="110" t="s">
        <v>1456</v>
      </c>
    </row>
    <row r="667" spans="1:11" ht="16.5" thickBot="1">
      <c r="A667" s="123">
        <v>80</v>
      </c>
      <c r="B667" s="120">
        <v>36026626</v>
      </c>
      <c r="C667" s="111" t="s">
        <v>410</v>
      </c>
      <c r="D667" s="108" t="s">
        <v>37</v>
      </c>
      <c r="E667" s="60"/>
      <c r="F667" s="123"/>
      <c r="G667" s="123"/>
      <c r="H667" s="123"/>
      <c r="I667" s="123"/>
      <c r="J667" s="123"/>
      <c r="K667" s="110">
        <v>14</v>
      </c>
    </row>
    <row r="668" spans="1:11" ht="16.5" thickBot="1">
      <c r="A668" s="123">
        <v>81</v>
      </c>
      <c r="B668" s="120">
        <v>36052821</v>
      </c>
      <c r="C668" s="111" t="s">
        <v>411</v>
      </c>
      <c r="D668" s="108" t="s">
        <v>412</v>
      </c>
      <c r="E668" s="60"/>
      <c r="F668" s="123"/>
      <c r="G668" s="123"/>
      <c r="H668" s="123"/>
      <c r="I668" s="123"/>
      <c r="J668" s="123"/>
      <c r="K668" s="110">
        <v>12</v>
      </c>
    </row>
    <row r="669" spans="1:11" ht="16.5" thickBot="1">
      <c r="A669" s="123">
        <v>82</v>
      </c>
      <c r="B669" s="120">
        <v>36031569</v>
      </c>
      <c r="C669" s="111" t="s">
        <v>233</v>
      </c>
      <c r="D669" s="108" t="s">
        <v>234</v>
      </c>
      <c r="E669" s="60"/>
      <c r="F669" s="123"/>
      <c r="G669" s="123"/>
      <c r="H669" s="123"/>
      <c r="I669" s="123"/>
      <c r="J669" s="123"/>
      <c r="K669" s="110">
        <v>15</v>
      </c>
    </row>
    <row r="670" spans="1:11" ht="16.5" thickBot="1">
      <c r="A670" s="123">
        <v>83</v>
      </c>
      <c r="B670" s="120">
        <v>36051644</v>
      </c>
      <c r="C670" s="111" t="s">
        <v>413</v>
      </c>
      <c r="D670" s="108" t="s">
        <v>414</v>
      </c>
      <c r="E670" s="60"/>
      <c r="F670" s="123"/>
      <c r="G670" s="123"/>
      <c r="H670" s="123"/>
      <c r="I670" s="123"/>
      <c r="J670" s="123"/>
      <c r="K670" s="110">
        <v>12</v>
      </c>
    </row>
    <row r="671" spans="1:11" ht="16.5" thickBot="1">
      <c r="A671" s="123">
        <v>84</v>
      </c>
      <c r="B671" s="120" t="s">
        <v>107</v>
      </c>
      <c r="C671" s="111" t="s">
        <v>108</v>
      </c>
      <c r="D671" s="108" t="s">
        <v>16</v>
      </c>
      <c r="E671" s="60"/>
      <c r="F671" s="123"/>
      <c r="G671" s="123"/>
      <c r="H671" s="123"/>
      <c r="I671" s="123"/>
      <c r="J671" s="123"/>
      <c r="K671" s="110">
        <v>14.5</v>
      </c>
    </row>
    <row r="672" spans="1:11" ht="16.5" thickBot="1">
      <c r="A672" s="123">
        <v>85</v>
      </c>
      <c r="B672" s="120">
        <v>36025810</v>
      </c>
      <c r="C672" s="111" t="s">
        <v>235</v>
      </c>
      <c r="D672" s="108" t="s">
        <v>152</v>
      </c>
      <c r="E672" s="60"/>
      <c r="F672" s="123"/>
      <c r="G672" s="123"/>
      <c r="H672" s="123"/>
      <c r="I672" s="123"/>
      <c r="J672" s="123"/>
      <c r="K672" s="110">
        <v>8.5</v>
      </c>
    </row>
    <row r="673" spans="1:11" ht="16.5" thickBot="1">
      <c r="A673" s="123">
        <v>86</v>
      </c>
      <c r="B673" s="120">
        <v>36029895</v>
      </c>
      <c r="C673" s="111" t="s">
        <v>361</v>
      </c>
      <c r="D673" s="108" t="s">
        <v>362</v>
      </c>
      <c r="E673" s="60"/>
      <c r="F673" s="123"/>
      <c r="G673" s="123"/>
      <c r="H673" s="123"/>
      <c r="I673" s="123"/>
      <c r="J673" s="123"/>
      <c r="K673" s="110">
        <v>16</v>
      </c>
    </row>
    <row r="674" spans="1:11" ht="16.5" thickBot="1">
      <c r="A674" s="123">
        <v>87</v>
      </c>
      <c r="B674" s="120">
        <v>36052272</v>
      </c>
      <c r="C674" s="111" t="s">
        <v>328</v>
      </c>
      <c r="D674" s="108" t="s">
        <v>329</v>
      </c>
      <c r="E674" s="60"/>
      <c r="F674" s="123"/>
      <c r="G674" s="123"/>
      <c r="H674" s="123"/>
      <c r="I674" s="123"/>
      <c r="J674" s="123"/>
      <c r="K674" s="110">
        <v>14</v>
      </c>
    </row>
    <row r="675" spans="1:11" ht="16.5" thickBot="1">
      <c r="A675" s="123">
        <v>88</v>
      </c>
      <c r="B675" s="120">
        <v>36026627</v>
      </c>
      <c r="C675" s="111" t="s">
        <v>236</v>
      </c>
      <c r="D675" s="108" t="s">
        <v>237</v>
      </c>
      <c r="E675" s="60"/>
      <c r="F675" s="123"/>
      <c r="G675" s="123"/>
      <c r="H675" s="123"/>
      <c r="I675" s="123"/>
      <c r="J675" s="123"/>
      <c r="K675" s="110">
        <v>15</v>
      </c>
    </row>
    <row r="676" spans="1:11" ht="16.5" thickBot="1">
      <c r="A676" s="123">
        <v>89</v>
      </c>
      <c r="B676" s="120">
        <v>36051740</v>
      </c>
      <c r="C676" s="111" t="s">
        <v>238</v>
      </c>
      <c r="D676" s="108" t="s">
        <v>50</v>
      </c>
      <c r="E676" s="60"/>
      <c r="F676" s="123"/>
      <c r="G676" s="123"/>
      <c r="H676" s="123"/>
      <c r="I676" s="123"/>
      <c r="J676" s="123"/>
      <c r="K676" s="110">
        <v>10.5</v>
      </c>
    </row>
    <row r="677" spans="1:11" ht="16.5" thickBot="1">
      <c r="A677" s="123">
        <v>90</v>
      </c>
      <c r="B677" s="120">
        <v>36052268</v>
      </c>
      <c r="C677" s="111" t="s">
        <v>282</v>
      </c>
      <c r="D677" s="108" t="s">
        <v>26</v>
      </c>
      <c r="E677" s="60"/>
      <c r="F677" s="123"/>
      <c r="G677" s="123"/>
      <c r="H677" s="123"/>
      <c r="I677" s="123"/>
      <c r="J677" s="123"/>
      <c r="K677" s="110">
        <v>15</v>
      </c>
    </row>
    <row r="678" spans="1:11" ht="16.5" thickBot="1">
      <c r="A678" s="123">
        <v>91</v>
      </c>
      <c r="B678" s="120">
        <v>36026441</v>
      </c>
      <c r="C678" s="111" t="s">
        <v>415</v>
      </c>
      <c r="D678" s="108" t="s">
        <v>416</v>
      </c>
      <c r="E678" s="60"/>
      <c r="F678" s="123"/>
      <c r="G678" s="123"/>
      <c r="H678" s="123"/>
      <c r="I678" s="123"/>
      <c r="J678" s="123"/>
      <c r="K678" s="110">
        <v>12.5</v>
      </c>
    </row>
    <row r="679" spans="1:11" ht="16.5" thickBot="1">
      <c r="A679" s="123">
        <v>92</v>
      </c>
      <c r="B679" s="120">
        <v>36028945</v>
      </c>
      <c r="C679" s="111" t="s">
        <v>363</v>
      </c>
      <c r="D679" s="108" t="s">
        <v>169</v>
      </c>
      <c r="E679" s="60"/>
      <c r="F679" s="123"/>
      <c r="G679" s="123"/>
      <c r="H679" s="123"/>
      <c r="I679" s="123"/>
      <c r="J679" s="123"/>
      <c r="K679" s="110">
        <v>13</v>
      </c>
    </row>
    <row r="680" spans="1:11" ht="16.5" thickBot="1">
      <c r="A680" s="123">
        <v>93</v>
      </c>
      <c r="B680" s="120">
        <v>36052784</v>
      </c>
      <c r="C680" s="111" t="s">
        <v>330</v>
      </c>
      <c r="D680" s="108" t="s">
        <v>169</v>
      </c>
      <c r="E680" s="60"/>
      <c r="F680" s="123"/>
      <c r="G680" s="123"/>
      <c r="H680" s="123"/>
      <c r="I680" s="123"/>
      <c r="J680" s="123"/>
      <c r="K680" s="110">
        <v>10.5</v>
      </c>
    </row>
    <row r="681" spans="1:11" ht="16.5" thickBot="1">
      <c r="A681" s="123">
        <v>94</v>
      </c>
      <c r="B681" s="120">
        <v>36029214</v>
      </c>
      <c r="C681" s="111" t="s">
        <v>239</v>
      </c>
      <c r="D681" s="108" t="s">
        <v>240</v>
      </c>
      <c r="E681" s="60"/>
      <c r="F681" s="123"/>
      <c r="G681" s="123"/>
      <c r="H681" s="123"/>
      <c r="I681" s="123"/>
      <c r="J681" s="123"/>
      <c r="K681" s="110">
        <v>8</v>
      </c>
    </row>
    <row r="682" spans="1:11" ht="16.5" thickBot="1">
      <c r="A682" s="123">
        <v>95</v>
      </c>
      <c r="B682" s="120">
        <v>36029838</v>
      </c>
      <c r="C682" s="111" t="s">
        <v>283</v>
      </c>
      <c r="D682" s="108" t="s">
        <v>284</v>
      </c>
      <c r="E682" s="60"/>
      <c r="F682" s="123"/>
      <c r="G682" s="123"/>
      <c r="H682" s="123"/>
      <c r="I682" s="123"/>
      <c r="J682" s="123"/>
      <c r="K682" s="110">
        <v>11</v>
      </c>
    </row>
    <row r="683" spans="1:11" ht="16.5" thickBot="1">
      <c r="A683" s="123">
        <v>96</v>
      </c>
      <c r="B683" s="120">
        <v>36053845</v>
      </c>
      <c r="C683" s="111" t="s">
        <v>33</v>
      </c>
      <c r="D683" s="108" t="s">
        <v>364</v>
      </c>
      <c r="E683" s="60"/>
      <c r="F683" s="123"/>
      <c r="G683" s="123"/>
      <c r="H683" s="123"/>
      <c r="I683" s="123"/>
      <c r="J683" s="123"/>
      <c r="K683" s="110">
        <v>12</v>
      </c>
    </row>
    <row r="684" spans="1:11" ht="16.5" thickBot="1">
      <c r="A684" s="123">
        <v>97</v>
      </c>
      <c r="B684" s="120" t="s">
        <v>285</v>
      </c>
      <c r="C684" s="111" t="s">
        <v>286</v>
      </c>
      <c r="D684" s="108" t="s">
        <v>129</v>
      </c>
      <c r="E684" s="60"/>
      <c r="F684" s="123"/>
      <c r="G684" s="123"/>
      <c r="H684" s="123"/>
      <c r="I684" s="123"/>
      <c r="J684" s="123"/>
      <c r="K684" s="110">
        <v>10</v>
      </c>
    </row>
    <row r="685" spans="1:11" ht="16.5" thickBot="1">
      <c r="A685" s="123">
        <v>98</v>
      </c>
      <c r="B685" s="120">
        <v>36029197</v>
      </c>
      <c r="C685" s="111" t="s">
        <v>241</v>
      </c>
      <c r="D685" s="108" t="s">
        <v>64</v>
      </c>
      <c r="E685" s="60"/>
      <c r="F685" s="123"/>
      <c r="G685" s="123"/>
      <c r="H685" s="123"/>
      <c r="I685" s="123"/>
      <c r="J685" s="123"/>
      <c r="K685" s="110">
        <v>10</v>
      </c>
    </row>
    <row r="686" spans="1:11" ht="16.5" thickBot="1">
      <c r="A686" s="123">
        <v>99</v>
      </c>
      <c r="B686" s="120">
        <v>36053892</v>
      </c>
      <c r="C686" s="111" t="s">
        <v>417</v>
      </c>
      <c r="D686" s="108" t="s">
        <v>418</v>
      </c>
      <c r="E686" s="60"/>
      <c r="F686" s="123"/>
      <c r="G686" s="123"/>
      <c r="H686" s="123"/>
      <c r="I686" s="123"/>
      <c r="J686" s="123"/>
      <c r="K686" s="110">
        <v>13</v>
      </c>
    </row>
    <row r="687" spans="1:11" ht="16.5" thickBot="1">
      <c r="A687" s="123">
        <v>100</v>
      </c>
      <c r="B687" s="120" t="s">
        <v>365</v>
      </c>
      <c r="C687" s="111" t="s">
        <v>366</v>
      </c>
      <c r="D687" s="108" t="s">
        <v>298</v>
      </c>
      <c r="E687" s="60"/>
      <c r="F687" s="123"/>
      <c r="G687" s="123"/>
      <c r="H687" s="123"/>
      <c r="I687" s="123"/>
      <c r="J687" s="123"/>
      <c r="K687" s="110">
        <v>13</v>
      </c>
    </row>
    <row r="688" spans="1:11" ht="16.5" thickBot="1">
      <c r="A688" s="123">
        <v>101</v>
      </c>
      <c r="B688" s="120">
        <v>36031514</v>
      </c>
      <c r="C688" s="111" t="s">
        <v>115</v>
      </c>
      <c r="D688" s="108" t="s">
        <v>84</v>
      </c>
      <c r="E688" s="60"/>
      <c r="F688" s="123"/>
      <c r="G688" s="123"/>
      <c r="H688" s="123"/>
      <c r="I688" s="123"/>
      <c r="J688" s="123"/>
      <c r="K688" s="110">
        <v>12</v>
      </c>
    </row>
    <row r="689" spans="1:11" ht="16.5" thickBot="1">
      <c r="A689" s="123">
        <v>102</v>
      </c>
      <c r="B689" s="120">
        <v>36024465</v>
      </c>
      <c r="C689" s="111" t="s">
        <v>367</v>
      </c>
      <c r="D689" s="108" t="s">
        <v>368</v>
      </c>
      <c r="E689" s="60"/>
      <c r="F689" s="123"/>
      <c r="G689" s="123"/>
      <c r="H689" s="123"/>
      <c r="I689" s="123"/>
      <c r="J689" s="123"/>
      <c r="K689" s="110">
        <v>15.5</v>
      </c>
    </row>
    <row r="690" spans="1:11" ht="16.5" thickBot="1">
      <c r="A690" s="123">
        <v>103</v>
      </c>
      <c r="B690" s="120">
        <v>36023213</v>
      </c>
      <c r="C690" s="111" t="s">
        <v>331</v>
      </c>
      <c r="D690" s="108" t="s">
        <v>332</v>
      </c>
      <c r="E690" s="60"/>
      <c r="F690" s="123"/>
      <c r="G690" s="123"/>
      <c r="H690" s="123"/>
      <c r="I690" s="123"/>
      <c r="J690" s="123"/>
      <c r="K690" s="110">
        <v>12.5</v>
      </c>
    </row>
    <row r="691" spans="1:11" ht="16.5" thickBot="1">
      <c r="A691" s="123">
        <v>104</v>
      </c>
      <c r="B691" s="120" t="s">
        <v>287</v>
      </c>
      <c r="C691" s="111" t="s">
        <v>109</v>
      </c>
      <c r="D691" s="108" t="s">
        <v>37</v>
      </c>
      <c r="E691" s="60"/>
      <c r="F691" s="123"/>
      <c r="G691" s="123"/>
      <c r="H691" s="123"/>
      <c r="I691" s="123"/>
      <c r="J691" s="123"/>
      <c r="K691" s="110">
        <v>12</v>
      </c>
    </row>
    <row r="692" spans="1:11" ht="16.5" thickBot="1">
      <c r="A692" s="123">
        <v>105</v>
      </c>
      <c r="B692" s="105">
        <v>36030354</v>
      </c>
      <c r="C692" s="106" t="s">
        <v>193</v>
      </c>
      <c r="D692" s="116" t="s">
        <v>57</v>
      </c>
      <c r="E692" s="60"/>
      <c r="F692" s="123"/>
      <c r="G692" s="123"/>
      <c r="H692" s="123"/>
      <c r="I692" s="123"/>
      <c r="J692" s="123"/>
      <c r="K692" s="110">
        <v>15</v>
      </c>
    </row>
    <row r="693" spans="1:11" ht="16.5" thickBot="1">
      <c r="A693" s="123">
        <v>106</v>
      </c>
      <c r="B693" s="120">
        <v>36023120</v>
      </c>
      <c r="C693" s="111" t="s">
        <v>194</v>
      </c>
      <c r="D693" s="108" t="s">
        <v>195</v>
      </c>
      <c r="E693" s="60"/>
      <c r="F693" s="123"/>
      <c r="G693" s="123"/>
      <c r="H693" s="123"/>
      <c r="I693" s="123"/>
      <c r="J693" s="123"/>
      <c r="K693" s="110">
        <v>12</v>
      </c>
    </row>
    <row r="694" spans="1:11" ht="16.5" thickBot="1">
      <c r="A694" s="123">
        <v>107</v>
      </c>
      <c r="B694" s="120">
        <v>36031183</v>
      </c>
      <c r="C694" s="111" t="s">
        <v>419</v>
      </c>
      <c r="D694" s="108" t="s">
        <v>300</v>
      </c>
      <c r="E694" s="60"/>
      <c r="F694" s="123"/>
      <c r="G694" s="123"/>
      <c r="H694" s="123"/>
      <c r="I694" s="123"/>
      <c r="J694" s="123"/>
      <c r="K694" s="110">
        <v>14</v>
      </c>
    </row>
    <row r="695" spans="1:11" ht="16.5" thickBot="1">
      <c r="A695" s="123">
        <v>108</v>
      </c>
      <c r="B695" s="120" t="s">
        <v>154</v>
      </c>
      <c r="C695" s="111" t="s">
        <v>155</v>
      </c>
      <c r="D695" s="108" t="s">
        <v>156</v>
      </c>
      <c r="E695" s="60"/>
      <c r="F695" s="123"/>
      <c r="G695" s="123"/>
      <c r="H695" s="123"/>
      <c r="I695" s="123"/>
      <c r="J695" s="123"/>
      <c r="K695" s="110">
        <v>10</v>
      </c>
    </row>
    <row r="696" spans="1:11" ht="16.5" thickBot="1">
      <c r="A696" s="123">
        <v>109</v>
      </c>
      <c r="B696" s="120">
        <v>36053944</v>
      </c>
      <c r="C696" s="111" t="s">
        <v>242</v>
      </c>
      <c r="D696" s="108" t="s">
        <v>243</v>
      </c>
      <c r="E696" s="60"/>
      <c r="F696" s="123"/>
      <c r="G696" s="123"/>
      <c r="H696" s="123"/>
      <c r="I696" s="123"/>
      <c r="J696" s="123"/>
      <c r="K696" s="110">
        <v>7.5</v>
      </c>
    </row>
    <row r="697" spans="1:11" ht="16.5" thickBot="1">
      <c r="A697" s="123">
        <v>110</v>
      </c>
      <c r="B697" s="120">
        <v>36026614</v>
      </c>
      <c r="C697" s="111" t="s">
        <v>244</v>
      </c>
      <c r="D697" s="108" t="s">
        <v>26</v>
      </c>
      <c r="E697" s="60"/>
      <c r="F697" s="123"/>
      <c r="G697" s="123"/>
      <c r="H697" s="123"/>
      <c r="I697" s="123"/>
      <c r="J697" s="123"/>
      <c r="K697" s="110">
        <v>10</v>
      </c>
    </row>
    <row r="698" spans="1:11" ht="16.5" thickBot="1">
      <c r="A698" s="123">
        <v>111</v>
      </c>
      <c r="B698" s="120">
        <v>36055318</v>
      </c>
      <c r="C698" s="111" t="s">
        <v>288</v>
      </c>
      <c r="D698" s="108" t="s">
        <v>289</v>
      </c>
      <c r="E698" s="60"/>
      <c r="F698" s="123"/>
      <c r="G698" s="123"/>
      <c r="H698" s="123"/>
      <c r="I698" s="123"/>
      <c r="J698" s="123"/>
      <c r="K698" s="110">
        <v>13</v>
      </c>
    </row>
    <row r="699" spans="1:11" ht="16.5" thickBot="1">
      <c r="A699" s="123">
        <v>112</v>
      </c>
      <c r="B699" s="120">
        <v>36036702</v>
      </c>
      <c r="C699" s="111" t="s">
        <v>290</v>
      </c>
      <c r="D699" s="108" t="s">
        <v>291</v>
      </c>
      <c r="E699" s="60"/>
      <c r="F699" s="123"/>
      <c r="G699" s="123"/>
      <c r="H699" s="123"/>
      <c r="I699" s="123"/>
      <c r="J699" s="123"/>
      <c r="K699" s="110">
        <v>12.5</v>
      </c>
    </row>
    <row r="700" spans="1:11" ht="16.5" thickBot="1">
      <c r="A700" s="123">
        <v>113</v>
      </c>
      <c r="B700" s="120">
        <v>36029200</v>
      </c>
      <c r="C700" s="111" t="s">
        <v>369</v>
      </c>
      <c r="D700" s="108" t="s">
        <v>370</v>
      </c>
      <c r="E700" s="60"/>
      <c r="F700" s="123"/>
      <c r="G700" s="123"/>
      <c r="H700" s="123"/>
      <c r="I700" s="123"/>
      <c r="J700" s="123"/>
      <c r="K700" s="110"/>
    </row>
    <row r="701" spans="1:11" ht="16.5" thickBot="1">
      <c r="A701" s="123">
        <v>114</v>
      </c>
      <c r="B701" s="120">
        <v>36050177</v>
      </c>
      <c r="C701" s="111" t="s">
        <v>245</v>
      </c>
      <c r="D701" s="108" t="s">
        <v>246</v>
      </c>
      <c r="E701" s="60"/>
      <c r="F701" s="123"/>
      <c r="G701" s="123"/>
      <c r="H701" s="123"/>
      <c r="I701" s="123"/>
      <c r="J701" s="123"/>
      <c r="K701" s="110">
        <v>12.5</v>
      </c>
    </row>
    <row r="702" spans="1:11" ht="16.5" thickBot="1">
      <c r="A702" s="123">
        <v>115</v>
      </c>
      <c r="B702" s="120" t="s">
        <v>247</v>
      </c>
      <c r="C702" s="111" t="s">
        <v>157</v>
      </c>
      <c r="D702" s="108" t="s">
        <v>158</v>
      </c>
      <c r="E702" s="60"/>
      <c r="F702" s="123"/>
      <c r="G702" s="123"/>
      <c r="H702" s="123"/>
      <c r="I702" s="123"/>
      <c r="J702" s="123"/>
      <c r="K702" s="110">
        <v>12.5</v>
      </c>
    </row>
    <row r="703" spans="1:11" ht="16.5" thickBot="1">
      <c r="A703" s="123">
        <v>116</v>
      </c>
      <c r="B703" s="120">
        <v>36051727</v>
      </c>
      <c r="C703" s="111" t="s">
        <v>53</v>
      </c>
      <c r="D703" s="108" t="s">
        <v>63</v>
      </c>
      <c r="E703" s="60"/>
      <c r="F703" s="123"/>
      <c r="G703" s="123"/>
      <c r="H703" s="123"/>
      <c r="I703" s="123"/>
      <c r="J703" s="123"/>
      <c r="K703" s="110">
        <v>14</v>
      </c>
    </row>
    <row r="704" spans="1:11" ht="16.5" thickBot="1">
      <c r="A704" s="123">
        <v>117</v>
      </c>
      <c r="B704" s="120">
        <v>36052068</v>
      </c>
      <c r="C704" s="111" t="s">
        <v>292</v>
      </c>
      <c r="D704" s="108" t="s">
        <v>293</v>
      </c>
      <c r="E704" s="60"/>
      <c r="F704" s="123"/>
      <c r="G704" s="123"/>
      <c r="H704" s="123"/>
      <c r="I704" s="123"/>
      <c r="J704" s="123"/>
      <c r="K704" s="110">
        <v>16</v>
      </c>
    </row>
    <row r="705" spans="1:11" ht="16.5" thickBot="1">
      <c r="A705" s="123">
        <v>118</v>
      </c>
      <c r="B705" s="120" t="s">
        <v>420</v>
      </c>
      <c r="C705" s="111" t="s">
        <v>421</v>
      </c>
      <c r="D705" s="108" t="s">
        <v>422</v>
      </c>
      <c r="E705" s="60"/>
      <c r="F705" s="123"/>
      <c r="G705" s="123"/>
      <c r="H705" s="123"/>
      <c r="I705" s="123"/>
      <c r="J705" s="123"/>
      <c r="K705" s="110">
        <v>10.5</v>
      </c>
    </row>
    <row r="706" spans="1:11" ht="16.5" thickBot="1">
      <c r="A706" s="123">
        <v>119</v>
      </c>
      <c r="B706" s="120">
        <v>34005490</v>
      </c>
      <c r="C706" s="111" t="s">
        <v>196</v>
      </c>
      <c r="D706" s="108" t="s">
        <v>197</v>
      </c>
      <c r="E706" s="60"/>
      <c r="F706" s="123"/>
      <c r="G706" s="123"/>
      <c r="H706" s="123"/>
      <c r="I706" s="123"/>
      <c r="J706" s="123"/>
      <c r="K706" s="110"/>
    </row>
    <row r="707" spans="1:11" ht="16.5" thickBot="1">
      <c r="A707" s="123">
        <v>120</v>
      </c>
      <c r="B707" s="120">
        <v>36026631</v>
      </c>
      <c r="C707" s="111" t="s">
        <v>423</v>
      </c>
      <c r="D707" s="108" t="s">
        <v>195</v>
      </c>
      <c r="E707" s="60"/>
      <c r="F707" s="123"/>
      <c r="G707" s="123"/>
      <c r="H707" s="123"/>
      <c r="I707" s="123"/>
      <c r="J707" s="123"/>
      <c r="K707" s="110">
        <v>14</v>
      </c>
    </row>
    <row r="708" spans="1:11" ht="16.5" thickBot="1">
      <c r="A708" s="123">
        <v>121</v>
      </c>
      <c r="B708" s="120" t="s">
        <v>248</v>
      </c>
      <c r="C708" s="111" t="s">
        <v>249</v>
      </c>
      <c r="D708" s="108" t="s">
        <v>250</v>
      </c>
      <c r="E708" s="60"/>
      <c r="F708" s="123"/>
      <c r="G708" s="123"/>
      <c r="H708" s="123"/>
      <c r="I708" s="123"/>
      <c r="J708" s="123"/>
      <c r="K708" s="110">
        <v>9.5</v>
      </c>
    </row>
    <row r="709" spans="1:11" ht="16.5" thickBot="1">
      <c r="A709" s="123">
        <v>122</v>
      </c>
      <c r="B709" s="120" t="s">
        <v>159</v>
      </c>
      <c r="C709" s="111" t="s">
        <v>160</v>
      </c>
      <c r="D709" s="108" t="s">
        <v>161</v>
      </c>
      <c r="E709" s="60"/>
      <c r="F709" s="123"/>
      <c r="G709" s="123"/>
      <c r="H709" s="123"/>
      <c r="I709" s="123"/>
      <c r="J709" s="123"/>
      <c r="K709" s="110">
        <v>14</v>
      </c>
    </row>
    <row r="710" spans="1:11" ht="16.5" thickBot="1">
      <c r="A710" s="123">
        <v>123</v>
      </c>
      <c r="B710" s="120">
        <v>36026537</v>
      </c>
      <c r="C710" s="111" t="s">
        <v>1589</v>
      </c>
      <c r="D710" s="108" t="s">
        <v>372</v>
      </c>
      <c r="E710" s="60"/>
      <c r="F710" s="123"/>
      <c r="G710" s="123"/>
      <c r="H710" s="123"/>
      <c r="I710" s="123"/>
      <c r="J710" s="123"/>
      <c r="K710" s="110">
        <v>16</v>
      </c>
    </row>
    <row r="711" spans="1:11" ht="16.5" thickBot="1">
      <c r="A711" s="123">
        <v>124</v>
      </c>
      <c r="B711" s="120">
        <v>36057854</v>
      </c>
      <c r="C711" s="111" t="s">
        <v>198</v>
      </c>
      <c r="D711" s="108" t="s">
        <v>199</v>
      </c>
      <c r="E711" s="60"/>
      <c r="F711" s="123"/>
      <c r="G711" s="123"/>
      <c r="H711" s="123"/>
      <c r="I711" s="123"/>
      <c r="J711" s="123"/>
      <c r="K711" s="110">
        <v>10.5</v>
      </c>
    </row>
    <row r="712" spans="1:11" ht="16.5" thickBot="1">
      <c r="A712" s="123">
        <v>125</v>
      </c>
      <c r="B712" s="120">
        <v>36023177</v>
      </c>
      <c r="C712" s="111" t="s">
        <v>294</v>
      </c>
      <c r="D712" s="108" t="s">
        <v>295</v>
      </c>
      <c r="E712" s="60"/>
      <c r="F712" s="123"/>
      <c r="G712" s="123"/>
      <c r="H712" s="123"/>
      <c r="I712" s="123"/>
      <c r="J712" s="123"/>
      <c r="K712" s="110">
        <v>16</v>
      </c>
    </row>
    <row r="713" spans="1:11" ht="16.5" thickBot="1">
      <c r="A713" s="123">
        <v>126</v>
      </c>
      <c r="B713" s="120" t="s">
        <v>251</v>
      </c>
      <c r="C713" s="111" t="s">
        <v>114</v>
      </c>
      <c r="D713" s="108" t="s">
        <v>115</v>
      </c>
      <c r="E713" s="60"/>
      <c r="F713" s="123"/>
      <c r="G713" s="123"/>
      <c r="H713" s="123"/>
      <c r="I713" s="123"/>
      <c r="J713" s="123"/>
      <c r="K713" s="110">
        <v>8</v>
      </c>
    </row>
    <row r="714" spans="1:11" ht="16.5" thickBot="1">
      <c r="A714" s="123">
        <v>127</v>
      </c>
      <c r="B714" s="120">
        <v>36051742</v>
      </c>
      <c r="C714" s="111" t="s">
        <v>114</v>
      </c>
      <c r="D714" s="108" t="s">
        <v>234</v>
      </c>
      <c r="E714" s="60"/>
      <c r="F714" s="123"/>
      <c r="G714" s="123"/>
      <c r="H714" s="123"/>
      <c r="I714" s="123"/>
      <c r="J714" s="123"/>
      <c r="K714" s="110"/>
    </row>
    <row r="715" spans="1:11" ht="16.5" thickBot="1">
      <c r="A715" s="123">
        <v>128</v>
      </c>
      <c r="B715" s="120" t="s">
        <v>424</v>
      </c>
      <c r="C715" s="111" t="s">
        <v>141</v>
      </c>
      <c r="D715" s="108" t="s">
        <v>29</v>
      </c>
      <c r="E715" s="60"/>
      <c r="F715" s="123"/>
      <c r="G715" s="123"/>
      <c r="H715" s="123"/>
      <c r="I715" s="123"/>
      <c r="J715" s="123"/>
      <c r="K715" s="110">
        <v>12.5</v>
      </c>
    </row>
    <row r="716" spans="1:11" ht="16.5" thickBot="1">
      <c r="A716" s="123">
        <v>129</v>
      </c>
      <c r="B716" s="120">
        <v>36051738</v>
      </c>
      <c r="C716" s="111" t="s">
        <v>252</v>
      </c>
      <c r="D716" s="108" t="s">
        <v>253</v>
      </c>
      <c r="E716" s="60"/>
      <c r="F716" s="123"/>
      <c r="G716" s="123"/>
      <c r="H716" s="123"/>
      <c r="I716" s="123"/>
      <c r="J716" s="123"/>
      <c r="K716" s="110">
        <v>13</v>
      </c>
    </row>
    <row r="717" spans="1:11" ht="16.5" thickBot="1">
      <c r="A717" s="123">
        <v>130</v>
      </c>
      <c r="B717" s="120" t="s">
        <v>58</v>
      </c>
      <c r="C717" s="111" t="s">
        <v>59</v>
      </c>
      <c r="D717" s="108" t="s">
        <v>373</v>
      </c>
      <c r="E717" s="60"/>
      <c r="F717" s="123"/>
      <c r="G717" s="123"/>
      <c r="H717" s="123"/>
      <c r="I717" s="123"/>
      <c r="J717" s="123"/>
      <c r="K717" s="110"/>
    </row>
    <row r="718" spans="1:11" ht="16.5" thickBot="1">
      <c r="A718" s="123">
        <v>131</v>
      </c>
      <c r="B718" s="120" t="s">
        <v>333</v>
      </c>
      <c r="C718" s="111" t="s">
        <v>142</v>
      </c>
      <c r="D718" s="108" t="s">
        <v>143</v>
      </c>
      <c r="E718" s="60"/>
      <c r="F718" s="123"/>
      <c r="G718" s="123"/>
      <c r="H718" s="123"/>
      <c r="I718" s="123"/>
      <c r="J718" s="123"/>
      <c r="K718" s="110">
        <v>14</v>
      </c>
    </row>
    <row r="719" spans="1:11" ht="16.5" thickBot="1">
      <c r="A719" s="123">
        <v>132</v>
      </c>
      <c r="B719" s="120" t="s">
        <v>165</v>
      </c>
      <c r="C719" s="111" t="s">
        <v>166</v>
      </c>
      <c r="D719" s="108" t="s">
        <v>374</v>
      </c>
      <c r="E719" s="60"/>
      <c r="F719" s="123"/>
      <c r="G719" s="123"/>
      <c r="H719" s="123"/>
      <c r="I719" s="123"/>
      <c r="J719" s="123"/>
      <c r="K719" s="110"/>
    </row>
    <row r="720" spans="1:11" ht="16.5" thickBot="1">
      <c r="A720" s="123">
        <v>133</v>
      </c>
      <c r="B720" s="120">
        <v>36031345</v>
      </c>
      <c r="C720" s="111" t="s">
        <v>28</v>
      </c>
      <c r="D720" s="108" t="s">
        <v>200</v>
      </c>
      <c r="E720" s="60"/>
      <c r="F720" s="123"/>
      <c r="G720" s="123"/>
      <c r="H720" s="123"/>
      <c r="I720" s="123"/>
      <c r="J720" s="123"/>
      <c r="K720" s="110">
        <v>14.5</v>
      </c>
    </row>
    <row r="721" spans="1:11" ht="16.5" thickBot="1">
      <c r="A721" s="123">
        <v>134</v>
      </c>
      <c r="B721" s="120">
        <v>36052269</v>
      </c>
      <c r="C721" s="111" t="s">
        <v>201</v>
      </c>
      <c r="D721" s="108" t="s">
        <v>169</v>
      </c>
      <c r="E721" s="60"/>
      <c r="F721" s="123"/>
      <c r="G721" s="123"/>
      <c r="H721" s="123"/>
      <c r="I721" s="123"/>
      <c r="J721" s="123"/>
      <c r="K721" s="110">
        <v>16</v>
      </c>
    </row>
    <row r="722" spans="1:11" ht="16.5" thickBot="1">
      <c r="A722" s="123">
        <v>135</v>
      </c>
      <c r="B722" s="120">
        <v>36023110</v>
      </c>
      <c r="C722" s="111" t="s">
        <v>201</v>
      </c>
      <c r="D722" s="108" t="s">
        <v>202</v>
      </c>
      <c r="E722" s="60"/>
      <c r="F722" s="123"/>
      <c r="G722" s="123"/>
      <c r="H722" s="123"/>
      <c r="I722" s="123"/>
      <c r="J722" s="123"/>
      <c r="K722" s="110">
        <v>16</v>
      </c>
    </row>
    <row r="723" spans="1:11" ht="16.5" thickBot="1">
      <c r="A723" s="123">
        <v>136</v>
      </c>
      <c r="B723" s="105" t="s">
        <v>375</v>
      </c>
      <c r="C723" s="106" t="s">
        <v>144</v>
      </c>
      <c r="D723" s="116" t="s">
        <v>145</v>
      </c>
      <c r="E723" s="60"/>
      <c r="F723" s="123"/>
      <c r="G723" s="123"/>
      <c r="H723" s="123"/>
      <c r="I723" s="123"/>
      <c r="J723" s="123"/>
      <c r="K723" s="110">
        <v>12.5</v>
      </c>
    </row>
    <row r="724" spans="1:11" ht="16.5" thickBot="1">
      <c r="A724" s="123">
        <v>137</v>
      </c>
      <c r="B724" s="120">
        <v>36052145</v>
      </c>
      <c r="C724" s="111" t="s">
        <v>254</v>
      </c>
      <c r="D724" s="108" t="s">
        <v>255</v>
      </c>
      <c r="E724" s="60"/>
      <c r="F724" s="123"/>
      <c r="G724" s="123"/>
      <c r="H724" s="123"/>
      <c r="I724" s="123"/>
      <c r="J724" s="123"/>
      <c r="K724" s="110">
        <v>9.5</v>
      </c>
    </row>
    <row r="725" spans="1:11" ht="16.5" thickBot="1">
      <c r="A725" s="123">
        <v>138</v>
      </c>
      <c r="B725" s="120">
        <v>36054778</v>
      </c>
      <c r="C725" s="111" t="s">
        <v>256</v>
      </c>
      <c r="D725" s="108" t="s">
        <v>257</v>
      </c>
      <c r="E725" s="60"/>
      <c r="F725" s="123"/>
      <c r="G725" s="123"/>
      <c r="H725" s="123"/>
      <c r="I725" s="123"/>
      <c r="J725" s="123"/>
      <c r="K725" s="110">
        <v>10.5</v>
      </c>
    </row>
    <row r="726" spans="1:11" ht="16.5" thickBot="1">
      <c r="A726" s="123">
        <v>139</v>
      </c>
      <c r="B726" s="120" t="s">
        <v>296</v>
      </c>
      <c r="C726" s="111" t="s">
        <v>297</v>
      </c>
      <c r="D726" s="108" t="s">
        <v>298</v>
      </c>
      <c r="E726" s="60"/>
      <c r="F726" s="123"/>
      <c r="G726" s="123"/>
      <c r="H726" s="123"/>
      <c r="I726" s="123"/>
      <c r="J726" s="123"/>
      <c r="K726" s="110" t="s">
        <v>1456</v>
      </c>
    </row>
    <row r="727" spans="1:11" ht="16.5" thickBot="1">
      <c r="A727" s="123">
        <v>140</v>
      </c>
      <c r="B727" s="120" t="s">
        <v>425</v>
      </c>
      <c r="C727" s="111" t="s">
        <v>426</v>
      </c>
      <c r="D727" s="108" t="s">
        <v>427</v>
      </c>
      <c r="E727" s="60"/>
      <c r="F727" s="123"/>
      <c r="G727" s="123"/>
      <c r="H727" s="123"/>
      <c r="I727" s="123"/>
      <c r="J727" s="123"/>
      <c r="K727" s="110">
        <v>14.5</v>
      </c>
    </row>
    <row r="728" spans="1:11" ht="16.5" thickBot="1">
      <c r="A728" s="123">
        <v>141</v>
      </c>
      <c r="B728" s="120">
        <v>36053058</v>
      </c>
      <c r="C728" s="111" t="s">
        <v>203</v>
      </c>
      <c r="D728" s="108" t="s">
        <v>17</v>
      </c>
      <c r="E728" s="60"/>
      <c r="F728" s="123"/>
      <c r="G728" s="123"/>
      <c r="H728" s="123"/>
      <c r="I728" s="123"/>
      <c r="J728" s="123"/>
      <c r="K728" s="110">
        <v>12</v>
      </c>
    </row>
    <row r="729" spans="1:11" ht="16.5" thickBot="1">
      <c r="A729" s="123">
        <v>142</v>
      </c>
      <c r="B729" s="120">
        <v>36052247</v>
      </c>
      <c r="C729" s="111" t="s">
        <v>204</v>
      </c>
      <c r="D729" s="108" t="s">
        <v>140</v>
      </c>
      <c r="E729" s="60"/>
      <c r="F729" s="123"/>
      <c r="G729" s="123"/>
      <c r="H729" s="123"/>
      <c r="I729" s="123"/>
      <c r="J729" s="123"/>
      <c r="K729" s="110">
        <v>11</v>
      </c>
    </row>
    <row r="730" spans="1:11" ht="16.5" thickBot="1">
      <c r="A730" s="123">
        <v>143</v>
      </c>
      <c r="B730" s="120">
        <v>36024596</v>
      </c>
      <c r="C730" s="111" t="s">
        <v>376</v>
      </c>
      <c r="D730" s="108" t="s">
        <v>69</v>
      </c>
      <c r="E730" s="60"/>
      <c r="F730" s="123"/>
      <c r="G730" s="123"/>
      <c r="H730" s="123"/>
      <c r="I730" s="123"/>
      <c r="J730" s="123"/>
      <c r="K730" s="110">
        <v>10.5</v>
      </c>
    </row>
    <row r="731" spans="1:11" ht="16.5" thickBot="1">
      <c r="A731" s="123">
        <v>144</v>
      </c>
      <c r="B731" s="120" t="s">
        <v>377</v>
      </c>
      <c r="C731" s="111" t="s">
        <v>378</v>
      </c>
      <c r="D731" s="108" t="s">
        <v>379</v>
      </c>
      <c r="E731" s="60"/>
      <c r="F731" s="123"/>
      <c r="G731" s="123"/>
      <c r="H731" s="123"/>
      <c r="I731" s="123"/>
      <c r="J731" s="123"/>
      <c r="K731" s="110">
        <v>14.5</v>
      </c>
    </row>
    <row r="732" spans="1:11" ht="16.5" thickBot="1">
      <c r="A732" s="123">
        <v>145</v>
      </c>
      <c r="B732" s="120" t="s">
        <v>116</v>
      </c>
      <c r="C732" s="111" t="s">
        <v>117</v>
      </c>
      <c r="D732" s="108" t="s">
        <v>118</v>
      </c>
      <c r="E732" s="60"/>
      <c r="F732" s="123"/>
      <c r="G732" s="123"/>
      <c r="H732" s="123"/>
      <c r="I732" s="123"/>
      <c r="J732" s="123"/>
      <c r="K732" s="110">
        <v>7</v>
      </c>
    </row>
    <row r="733" spans="1:11" ht="16.5" thickBot="1">
      <c r="A733" s="123">
        <v>146</v>
      </c>
      <c r="B733" s="120">
        <v>36030361</v>
      </c>
      <c r="C733" s="111" t="s">
        <v>334</v>
      </c>
      <c r="D733" s="108" t="s">
        <v>335</v>
      </c>
      <c r="E733" s="60"/>
      <c r="F733" s="123"/>
      <c r="G733" s="123"/>
      <c r="H733" s="123"/>
      <c r="I733" s="123"/>
      <c r="J733" s="123"/>
      <c r="K733" s="110"/>
    </row>
    <row r="734" spans="1:11" ht="16.5" thickBot="1">
      <c r="A734" s="123">
        <v>147</v>
      </c>
      <c r="B734" s="120" t="s">
        <v>205</v>
      </c>
      <c r="C734" s="111" t="s">
        <v>206</v>
      </c>
      <c r="D734" s="108" t="s">
        <v>207</v>
      </c>
      <c r="E734" s="60"/>
      <c r="F734" s="123"/>
      <c r="G734" s="123"/>
      <c r="H734" s="123"/>
      <c r="I734" s="123"/>
      <c r="J734" s="123"/>
      <c r="K734" s="110">
        <v>14.5</v>
      </c>
    </row>
    <row r="735" spans="1:11" ht="16.5" thickBot="1">
      <c r="A735" s="123">
        <v>148</v>
      </c>
      <c r="B735" s="120">
        <v>36027909</v>
      </c>
      <c r="C735" s="111" t="s">
        <v>258</v>
      </c>
      <c r="D735" s="108" t="s">
        <v>259</v>
      </c>
      <c r="E735" s="60"/>
      <c r="F735" s="123"/>
      <c r="G735" s="123"/>
      <c r="H735" s="123"/>
      <c r="I735" s="123"/>
      <c r="J735" s="123"/>
      <c r="K735" s="110">
        <v>10</v>
      </c>
    </row>
    <row r="736" spans="1:11" ht="16.5" thickBot="1">
      <c r="A736" s="123">
        <v>149</v>
      </c>
      <c r="B736" s="120" t="s">
        <v>120</v>
      </c>
      <c r="C736" s="111" t="s">
        <v>121</v>
      </c>
      <c r="D736" s="108" t="s">
        <v>122</v>
      </c>
      <c r="E736" s="60"/>
      <c r="F736" s="123"/>
      <c r="G736" s="123"/>
      <c r="H736" s="123"/>
      <c r="I736" s="123"/>
      <c r="J736" s="123"/>
      <c r="K736" s="110" t="s">
        <v>1456</v>
      </c>
    </row>
    <row r="737" spans="1:11" ht="16.5" thickBot="1">
      <c r="A737" s="123">
        <v>150</v>
      </c>
      <c r="B737" s="120">
        <v>36052956</v>
      </c>
      <c r="C737" s="111" t="s">
        <v>380</v>
      </c>
      <c r="D737" s="108" t="s">
        <v>381</v>
      </c>
      <c r="E737" s="60"/>
      <c r="F737" s="123"/>
      <c r="G737" s="123"/>
      <c r="H737" s="123"/>
      <c r="I737" s="123"/>
      <c r="J737" s="123"/>
      <c r="K737" s="110">
        <v>11</v>
      </c>
    </row>
    <row r="738" spans="1:11" ht="16.5" thickBot="1">
      <c r="A738" s="123">
        <v>151</v>
      </c>
      <c r="B738" s="120">
        <v>36055331</v>
      </c>
      <c r="C738" s="111" t="s">
        <v>382</v>
      </c>
      <c r="D738" s="108" t="s">
        <v>383</v>
      </c>
      <c r="E738" s="60"/>
      <c r="F738" s="123"/>
      <c r="G738" s="123"/>
      <c r="H738" s="123"/>
      <c r="I738" s="123"/>
      <c r="J738" s="123"/>
      <c r="K738" s="110">
        <v>14.5</v>
      </c>
    </row>
    <row r="739" spans="1:11" ht="16.5" thickBot="1">
      <c r="A739" s="123">
        <v>152</v>
      </c>
      <c r="B739" s="120">
        <v>36052239</v>
      </c>
      <c r="C739" s="111" t="s">
        <v>299</v>
      </c>
      <c r="D739" s="108" t="s">
        <v>300</v>
      </c>
      <c r="E739" s="60"/>
      <c r="F739" s="123"/>
      <c r="G739" s="123"/>
      <c r="H739" s="123"/>
      <c r="I739" s="123"/>
      <c r="J739" s="123"/>
      <c r="K739" s="110">
        <v>12.5</v>
      </c>
    </row>
    <row r="740" spans="1:11" ht="16.5" thickBot="1">
      <c r="A740" s="123">
        <v>153</v>
      </c>
      <c r="B740" s="120">
        <v>36052200</v>
      </c>
      <c r="C740" s="111" t="s">
        <v>301</v>
      </c>
      <c r="D740" s="108" t="s">
        <v>302</v>
      </c>
      <c r="E740" s="60"/>
      <c r="F740" s="123"/>
      <c r="G740" s="123"/>
      <c r="H740" s="123"/>
      <c r="I740" s="123"/>
      <c r="J740" s="123"/>
      <c r="K740" s="110">
        <v>13</v>
      </c>
    </row>
    <row r="741" spans="1:11" ht="16.5" thickBot="1">
      <c r="A741" s="123">
        <v>154</v>
      </c>
      <c r="B741" s="120" t="s">
        <v>123</v>
      </c>
      <c r="C741" s="111" t="s">
        <v>32</v>
      </c>
      <c r="D741" s="108" t="s">
        <v>124</v>
      </c>
      <c r="E741" s="60"/>
      <c r="F741" s="123"/>
      <c r="G741" s="123"/>
      <c r="H741" s="123"/>
      <c r="I741" s="123"/>
      <c r="J741" s="123"/>
      <c r="K741" s="110">
        <v>10.5</v>
      </c>
    </row>
    <row r="742" spans="1:11" ht="16.5" thickBot="1">
      <c r="A742" s="123">
        <v>155</v>
      </c>
      <c r="B742" s="120">
        <v>36027671</v>
      </c>
      <c r="C742" s="111" t="s">
        <v>303</v>
      </c>
      <c r="D742" s="108" t="s">
        <v>37</v>
      </c>
      <c r="E742" s="60"/>
      <c r="F742" s="123"/>
      <c r="G742" s="123"/>
      <c r="H742" s="123"/>
      <c r="I742" s="123"/>
      <c r="J742" s="123"/>
      <c r="K742" s="110">
        <v>14.5</v>
      </c>
    </row>
    <row r="743" spans="1:11" ht="16.5" thickBot="1">
      <c r="A743" s="123">
        <v>156</v>
      </c>
      <c r="B743" s="120" t="s">
        <v>384</v>
      </c>
      <c r="C743" s="111" t="s">
        <v>147</v>
      </c>
      <c r="D743" s="108" t="s">
        <v>148</v>
      </c>
      <c r="E743" s="60"/>
      <c r="F743" s="123"/>
      <c r="G743" s="123"/>
      <c r="H743" s="123"/>
      <c r="I743" s="123"/>
      <c r="J743" s="123"/>
      <c r="K743" s="110"/>
    </row>
    <row r="744" spans="1:11" ht="16.5" thickBot="1">
      <c r="A744" s="123">
        <v>157</v>
      </c>
      <c r="B744" s="120">
        <v>36034315</v>
      </c>
      <c r="C744" s="111" t="s">
        <v>147</v>
      </c>
      <c r="D744" s="108" t="s">
        <v>208</v>
      </c>
      <c r="E744" s="60"/>
      <c r="F744" s="123"/>
      <c r="G744" s="123"/>
      <c r="H744" s="123"/>
      <c r="I744" s="123"/>
      <c r="J744" s="123"/>
      <c r="K744" s="110">
        <v>11</v>
      </c>
    </row>
    <row r="745" spans="1:11" ht="16.5" thickBot="1">
      <c r="A745" s="123">
        <v>158</v>
      </c>
      <c r="B745" s="120">
        <v>36031540</v>
      </c>
      <c r="C745" s="111" t="s">
        <v>209</v>
      </c>
      <c r="D745" s="108" t="s">
        <v>68</v>
      </c>
      <c r="E745" s="60"/>
      <c r="F745" s="123"/>
      <c r="G745" s="123"/>
      <c r="H745" s="123"/>
      <c r="I745" s="123"/>
      <c r="J745" s="123"/>
      <c r="K745" s="110">
        <v>11.5</v>
      </c>
    </row>
    <row r="746" spans="1:11" ht="16.5" thickBot="1">
      <c r="A746" s="123">
        <v>159</v>
      </c>
      <c r="B746" s="120" t="s">
        <v>428</v>
      </c>
      <c r="C746" s="111" t="s">
        <v>60</v>
      </c>
      <c r="D746" s="108" t="s">
        <v>40</v>
      </c>
      <c r="E746" s="60"/>
      <c r="F746" s="123"/>
      <c r="G746" s="123"/>
      <c r="H746" s="123"/>
      <c r="I746" s="123"/>
      <c r="J746" s="123"/>
      <c r="K746" s="110">
        <v>12</v>
      </c>
    </row>
    <row r="747" spans="1:11" ht="16.5" thickBot="1">
      <c r="A747" s="123">
        <v>160</v>
      </c>
      <c r="B747" s="120">
        <v>36030306</v>
      </c>
      <c r="C747" s="111" t="s">
        <v>210</v>
      </c>
      <c r="D747" s="108" t="s">
        <v>211</v>
      </c>
      <c r="E747" s="60"/>
      <c r="F747" s="123"/>
      <c r="G747" s="123"/>
      <c r="H747" s="123"/>
      <c r="I747" s="123"/>
      <c r="J747" s="123"/>
      <c r="K747" s="110">
        <v>14</v>
      </c>
    </row>
    <row r="748" spans="1:11" ht="16.5" thickBot="1">
      <c r="A748" s="123">
        <v>161</v>
      </c>
      <c r="B748" s="120" t="s">
        <v>336</v>
      </c>
      <c r="C748" s="111" t="s">
        <v>337</v>
      </c>
      <c r="D748" s="108" t="s">
        <v>338</v>
      </c>
      <c r="E748" s="60"/>
      <c r="F748" s="123"/>
      <c r="G748" s="123"/>
      <c r="H748" s="123"/>
      <c r="I748" s="123"/>
      <c r="J748" s="123"/>
      <c r="K748" s="110">
        <v>4</v>
      </c>
    </row>
    <row r="749" spans="1:11" ht="16.5" thickBot="1">
      <c r="A749" s="123">
        <v>162</v>
      </c>
      <c r="B749" s="120" t="s">
        <v>212</v>
      </c>
      <c r="C749" s="111" t="s">
        <v>149</v>
      </c>
      <c r="D749" s="108" t="s">
        <v>20</v>
      </c>
      <c r="E749" s="60"/>
      <c r="F749" s="123"/>
      <c r="G749" s="123"/>
      <c r="H749" s="123"/>
      <c r="I749" s="123"/>
      <c r="J749" s="123"/>
      <c r="K749" s="110">
        <v>6.5</v>
      </c>
    </row>
    <row r="750" spans="1:11" ht="16.5" thickBot="1">
      <c r="A750" s="123">
        <v>163</v>
      </c>
      <c r="B750" s="120">
        <v>36028636</v>
      </c>
      <c r="C750" s="111" t="s">
        <v>339</v>
      </c>
      <c r="D750" s="108" t="s">
        <v>129</v>
      </c>
      <c r="E750" s="60"/>
      <c r="F750" s="123"/>
      <c r="G750" s="123"/>
      <c r="H750" s="123"/>
      <c r="I750" s="123"/>
      <c r="J750" s="123"/>
      <c r="K750" s="110">
        <v>12.5</v>
      </c>
    </row>
    <row r="751" spans="1:11" ht="16.5" thickBot="1">
      <c r="A751" s="123">
        <v>164</v>
      </c>
      <c r="B751" s="120">
        <v>36031027</v>
      </c>
      <c r="C751" s="111" t="s">
        <v>385</v>
      </c>
      <c r="D751" s="108" t="s">
        <v>386</v>
      </c>
      <c r="E751" s="60"/>
      <c r="F751" s="123"/>
      <c r="G751" s="123"/>
      <c r="H751" s="123"/>
      <c r="I751" s="123"/>
      <c r="J751" s="123"/>
      <c r="K751" s="110">
        <v>10</v>
      </c>
    </row>
    <row r="752" spans="1:11" ht="16.5" thickBot="1">
      <c r="A752" s="123">
        <v>165</v>
      </c>
      <c r="B752" s="120">
        <v>36053905</v>
      </c>
      <c r="C752" s="111" t="s">
        <v>385</v>
      </c>
      <c r="D752" s="108" t="s">
        <v>429</v>
      </c>
      <c r="E752" s="60"/>
      <c r="F752" s="123"/>
      <c r="G752" s="123"/>
      <c r="H752" s="123"/>
      <c r="I752" s="123"/>
      <c r="J752" s="123"/>
      <c r="K752" s="110">
        <v>13</v>
      </c>
    </row>
    <row r="753" spans="1:11" ht="16.5" thickBot="1">
      <c r="A753" s="123">
        <v>166</v>
      </c>
      <c r="B753" s="120">
        <v>36027627</v>
      </c>
      <c r="C753" s="111" t="s">
        <v>213</v>
      </c>
      <c r="D753" s="108" t="s">
        <v>214</v>
      </c>
      <c r="E753" s="60"/>
      <c r="F753" s="123"/>
      <c r="G753" s="123"/>
      <c r="H753" s="123"/>
      <c r="I753" s="123"/>
      <c r="J753" s="123"/>
      <c r="K753" s="110">
        <v>6</v>
      </c>
    </row>
    <row r="754" spans="1:11" ht="16.5" thickBot="1">
      <c r="A754" s="123">
        <v>167</v>
      </c>
      <c r="B754" s="120">
        <v>36037620</v>
      </c>
      <c r="C754" s="111" t="s">
        <v>304</v>
      </c>
      <c r="D754" s="108" t="s">
        <v>305</v>
      </c>
      <c r="E754" s="60"/>
      <c r="F754" s="123"/>
      <c r="G754" s="123"/>
      <c r="H754" s="123"/>
      <c r="I754" s="123"/>
      <c r="J754" s="123"/>
      <c r="K754" s="110">
        <v>6</v>
      </c>
    </row>
    <row r="755" spans="1:11" ht="16.5" thickBot="1">
      <c r="A755" s="123">
        <v>168</v>
      </c>
      <c r="B755" s="120" t="s">
        <v>260</v>
      </c>
      <c r="C755" s="111" t="s">
        <v>261</v>
      </c>
      <c r="D755" s="108" t="s">
        <v>262</v>
      </c>
      <c r="E755" s="60"/>
      <c r="F755" s="123"/>
      <c r="G755" s="123"/>
      <c r="H755" s="123"/>
      <c r="I755" s="123"/>
      <c r="J755" s="123"/>
      <c r="K755" s="110">
        <v>8</v>
      </c>
    </row>
    <row r="756" spans="1:11" ht="16.5" thickBot="1">
      <c r="A756" s="123">
        <v>169</v>
      </c>
      <c r="B756" s="120">
        <v>36023188</v>
      </c>
      <c r="C756" s="111" t="s">
        <v>215</v>
      </c>
      <c r="D756" s="108" t="s">
        <v>57</v>
      </c>
      <c r="E756" s="60"/>
      <c r="F756" s="123"/>
      <c r="G756" s="123"/>
      <c r="H756" s="123"/>
      <c r="I756" s="123"/>
      <c r="J756" s="123"/>
      <c r="K756" s="110">
        <v>11.5</v>
      </c>
    </row>
    <row r="757" spans="1:11" ht="16.5" thickBot="1">
      <c r="A757" s="123">
        <v>170</v>
      </c>
      <c r="B757" s="120">
        <v>36052258</v>
      </c>
      <c r="C757" s="111" t="s">
        <v>430</v>
      </c>
      <c r="D757" s="108" t="s">
        <v>39</v>
      </c>
      <c r="E757" s="60"/>
      <c r="F757" s="123"/>
      <c r="G757" s="123"/>
      <c r="H757" s="123"/>
      <c r="I757" s="123"/>
      <c r="J757" s="123"/>
      <c r="K757" s="110"/>
    </row>
    <row r="758" spans="1:11" ht="16.5" thickBot="1">
      <c r="A758" s="123">
        <v>171</v>
      </c>
      <c r="B758" s="120">
        <v>36052249</v>
      </c>
      <c r="C758" s="111" t="s">
        <v>431</v>
      </c>
      <c r="D758" s="108" t="s">
        <v>279</v>
      </c>
      <c r="E758" s="60"/>
      <c r="F758" s="123"/>
      <c r="G758" s="123"/>
      <c r="H758" s="123"/>
      <c r="I758" s="123"/>
      <c r="J758" s="123"/>
      <c r="K758" s="110">
        <v>12</v>
      </c>
    </row>
    <row r="759" spans="1:11" ht="15.75">
      <c r="A759" s="114">
        <v>172</v>
      </c>
      <c r="B759" s="60"/>
      <c r="C759" s="107" t="s">
        <v>1590</v>
      </c>
      <c r="D759" s="118" t="s">
        <v>1591</v>
      </c>
      <c r="E759" s="60"/>
      <c r="F759" s="60"/>
      <c r="G759" s="60"/>
      <c r="H759" s="60"/>
      <c r="I759" s="60"/>
      <c r="J759" s="60"/>
      <c r="K759" s="109">
        <v>16</v>
      </c>
    </row>
    <row r="760" spans="1:11" ht="15.75">
      <c r="A760" s="113">
        <v>173</v>
      </c>
      <c r="B760" s="60"/>
      <c r="C760" s="107" t="s">
        <v>1592</v>
      </c>
      <c r="D760" s="118" t="s">
        <v>1593</v>
      </c>
      <c r="E760" s="60"/>
      <c r="F760" s="60"/>
      <c r="G760" s="60"/>
      <c r="H760" s="60"/>
      <c r="I760" s="60"/>
      <c r="J760" s="60"/>
      <c r="K760" s="115">
        <v>16</v>
      </c>
    </row>
    <row r="761" spans="1:11" ht="15.75">
      <c r="A761" s="113">
        <v>174</v>
      </c>
      <c r="B761" s="60" t="s">
        <v>1536</v>
      </c>
      <c r="C761" s="107" t="s">
        <v>1594</v>
      </c>
      <c r="D761" s="118" t="s">
        <v>1595</v>
      </c>
      <c r="E761" s="60"/>
      <c r="F761" s="60"/>
      <c r="G761" s="60"/>
      <c r="H761" s="60"/>
      <c r="I761" s="60"/>
      <c r="J761" s="60"/>
      <c r="K761" s="109">
        <v>14.5</v>
      </c>
    </row>
    <row r="762" spans="1:11" ht="15.75">
      <c r="A762" s="113">
        <v>175</v>
      </c>
      <c r="B762" s="60" t="s">
        <v>1008</v>
      </c>
      <c r="C762" s="107" t="s">
        <v>1009</v>
      </c>
      <c r="D762" s="118" t="s">
        <v>1010</v>
      </c>
      <c r="E762" s="60"/>
      <c r="F762" s="60"/>
      <c r="G762" s="60"/>
      <c r="H762" s="60"/>
      <c r="I762" s="60"/>
      <c r="J762" s="60"/>
      <c r="K762" s="115">
        <v>15</v>
      </c>
    </row>
    <row r="763" spans="1:11" ht="15.75">
      <c r="A763" s="113">
        <v>176</v>
      </c>
      <c r="B763" s="60" t="s">
        <v>1536</v>
      </c>
      <c r="C763" s="107" t="s">
        <v>1596</v>
      </c>
      <c r="D763" s="118" t="s">
        <v>1597</v>
      </c>
      <c r="E763" s="60"/>
      <c r="F763" s="60"/>
      <c r="G763" s="60"/>
      <c r="H763" s="60"/>
      <c r="I763" s="60"/>
      <c r="J763" s="60"/>
      <c r="K763" s="92">
        <v>14</v>
      </c>
    </row>
    <row r="764" spans="1:11" ht="15.75">
      <c r="A764" s="113">
        <v>177</v>
      </c>
      <c r="B764" s="60" t="s">
        <v>1536</v>
      </c>
      <c r="C764" s="107" t="s">
        <v>1598</v>
      </c>
      <c r="D764" s="118" t="s">
        <v>164</v>
      </c>
      <c r="E764" s="60"/>
      <c r="F764" s="60"/>
      <c r="G764" s="60"/>
      <c r="H764" s="60"/>
      <c r="I764" s="60"/>
      <c r="J764" s="60"/>
      <c r="K764" s="115">
        <v>13.5</v>
      </c>
    </row>
    <row r="765" spans="1:11">
      <c r="A765" s="69">
        <v>1</v>
      </c>
      <c r="B765" s="69">
        <v>36023693</v>
      </c>
      <c r="C765" s="69">
        <v>36023693</v>
      </c>
      <c r="D765" s="69" t="s">
        <v>904</v>
      </c>
      <c r="E765" s="69" t="s">
        <v>26</v>
      </c>
      <c r="F765" s="69" t="s">
        <v>173</v>
      </c>
      <c r="G765" s="69" t="s">
        <v>905</v>
      </c>
      <c r="H765" s="60"/>
      <c r="I765" s="60"/>
      <c r="J765" s="60"/>
      <c r="K765" s="69">
        <v>10</v>
      </c>
    </row>
    <row r="766" spans="1:11">
      <c r="A766" s="69">
        <v>2</v>
      </c>
      <c r="B766" s="69">
        <v>36054844</v>
      </c>
      <c r="C766" s="69">
        <v>36054844</v>
      </c>
      <c r="D766" s="69" t="s">
        <v>906</v>
      </c>
      <c r="E766" s="69" t="s">
        <v>100</v>
      </c>
      <c r="F766" s="69" t="s">
        <v>173</v>
      </c>
      <c r="G766" s="69" t="s">
        <v>905</v>
      </c>
      <c r="H766" s="60"/>
      <c r="I766" s="60"/>
      <c r="J766" s="60"/>
      <c r="K766" s="69">
        <v>8</v>
      </c>
    </row>
    <row r="767" spans="1:11">
      <c r="A767" s="69">
        <v>3</v>
      </c>
      <c r="B767" s="69" t="s">
        <v>907</v>
      </c>
      <c r="C767" s="69">
        <v>36026061</v>
      </c>
      <c r="D767" s="69" t="s">
        <v>908</v>
      </c>
      <c r="E767" s="69" t="s">
        <v>697</v>
      </c>
      <c r="F767" s="69" t="s">
        <v>909</v>
      </c>
      <c r="G767" s="69" t="s">
        <v>905</v>
      </c>
      <c r="H767" s="60"/>
      <c r="I767" s="60"/>
      <c r="J767" s="60"/>
      <c r="K767" s="69">
        <v>8</v>
      </c>
    </row>
    <row r="768" spans="1:11">
      <c r="A768" s="69">
        <v>4</v>
      </c>
      <c r="B768" s="69" t="s">
        <v>910</v>
      </c>
      <c r="C768" s="69" t="s">
        <v>910</v>
      </c>
      <c r="D768" s="69" t="s">
        <v>911</v>
      </c>
      <c r="E768" s="69" t="s">
        <v>738</v>
      </c>
      <c r="F768" s="69" t="s">
        <v>173</v>
      </c>
      <c r="G768" s="69" t="s">
        <v>905</v>
      </c>
      <c r="H768" s="60"/>
      <c r="I768" s="60"/>
      <c r="J768" s="60"/>
      <c r="K768" s="69">
        <v>12.5</v>
      </c>
    </row>
    <row r="769" spans="1:11">
      <c r="A769" s="69">
        <v>5</v>
      </c>
      <c r="B769" s="69" t="s">
        <v>912</v>
      </c>
      <c r="C769" s="69" t="s">
        <v>912</v>
      </c>
      <c r="D769" s="69" t="s">
        <v>913</v>
      </c>
      <c r="E769" s="69" t="s">
        <v>914</v>
      </c>
      <c r="F769" s="69" t="s">
        <v>173</v>
      </c>
      <c r="G769" s="69" t="s">
        <v>905</v>
      </c>
      <c r="H769" s="60"/>
      <c r="I769" s="60"/>
      <c r="J769" s="60"/>
      <c r="K769" s="69">
        <v>13.5</v>
      </c>
    </row>
    <row r="770" spans="1:11">
      <c r="A770" s="69">
        <v>6</v>
      </c>
      <c r="B770" s="69" t="s">
        <v>915</v>
      </c>
      <c r="C770" s="69" t="s">
        <v>915</v>
      </c>
      <c r="D770" s="69" t="s">
        <v>916</v>
      </c>
      <c r="E770" s="69" t="s">
        <v>917</v>
      </c>
      <c r="F770" s="69" t="s">
        <v>173</v>
      </c>
      <c r="G770" s="69" t="s">
        <v>905</v>
      </c>
      <c r="H770" s="60"/>
      <c r="I770" s="60"/>
      <c r="J770" s="60"/>
      <c r="K770" s="69">
        <v>8</v>
      </c>
    </row>
    <row r="771" spans="1:11">
      <c r="A771" s="69">
        <v>7</v>
      </c>
      <c r="B771" s="69">
        <v>36034229</v>
      </c>
      <c r="C771" s="69">
        <v>36034229</v>
      </c>
      <c r="D771" s="69" t="s">
        <v>918</v>
      </c>
      <c r="E771" s="69" t="s">
        <v>52</v>
      </c>
      <c r="F771" s="69" t="s">
        <v>919</v>
      </c>
      <c r="G771" s="69" t="s">
        <v>905</v>
      </c>
      <c r="H771" s="60"/>
      <c r="I771" s="60"/>
      <c r="J771" s="60"/>
      <c r="K771" s="69">
        <v>12</v>
      </c>
    </row>
    <row r="772" spans="1:11">
      <c r="A772" s="69">
        <v>8</v>
      </c>
      <c r="B772" s="69" t="s">
        <v>920</v>
      </c>
      <c r="C772" s="69"/>
      <c r="D772" s="69" t="s">
        <v>520</v>
      </c>
      <c r="E772" s="69" t="s">
        <v>521</v>
      </c>
      <c r="F772" s="69" t="s">
        <v>921</v>
      </c>
      <c r="G772" s="69" t="s">
        <v>922</v>
      </c>
      <c r="H772" s="60"/>
      <c r="I772" s="60"/>
      <c r="J772" s="60"/>
      <c r="K772" s="69">
        <v>10</v>
      </c>
    </row>
    <row r="773" spans="1:11">
      <c r="A773" s="69">
        <v>9</v>
      </c>
      <c r="B773" s="69">
        <v>36061582</v>
      </c>
      <c r="C773" s="69"/>
      <c r="D773" s="69" t="s">
        <v>923</v>
      </c>
      <c r="E773" s="69" t="s">
        <v>924</v>
      </c>
      <c r="F773" s="69" t="s">
        <v>173</v>
      </c>
      <c r="G773" s="69" t="s">
        <v>925</v>
      </c>
      <c r="H773" s="60"/>
      <c r="I773" s="60"/>
      <c r="J773" s="60"/>
      <c r="K773" s="69">
        <v>10</v>
      </c>
    </row>
    <row r="774" spans="1:11">
      <c r="A774" s="69">
        <v>10</v>
      </c>
      <c r="B774" s="69" t="s">
        <v>926</v>
      </c>
      <c r="C774" s="69" t="s">
        <v>926</v>
      </c>
      <c r="D774" s="69" t="s">
        <v>927</v>
      </c>
      <c r="E774" s="69" t="s">
        <v>928</v>
      </c>
      <c r="F774" s="69" t="s">
        <v>173</v>
      </c>
      <c r="G774" s="69" t="s">
        <v>925</v>
      </c>
      <c r="H774" s="60"/>
      <c r="I774" s="60"/>
      <c r="J774" s="60"/>
      <c r="K774" s="69">
        <v>8</v>
      </c>
    </row>
    <row r="775" spans="1:11">
      <c r="A775" s="69">
        <v>11</v>
      </c>
      <c r="B775" s="69" t="s">
        <v>929</v>
      </c>
      <c r="C775" s="69" t="s">
        <v>929</v>
      </c>
      <c r="D775" s="69" t="s">
        <v>930</v>
      </c>
      <c r="E775" s="69" t="s">
        <v>931</v>
      </c>
      <c r="F775" s="69" t="s">
        <v>173</v>
      </c>
      <c r="G775" s="69" t="s">
        <v>925</v>
      </c>
      <c r="H775" s="60"/>
      <c r="I775" s="60"/>
      <c r="J775" s="60"/>
      <c r="K775" s="69">
        <v>10</v>
      </c>
    </row>
    <row r="776" spans="1:11">
      <c r="A776" s="69">
        <v>12</v>
      </c>
      <c r="B776" s="69" t="s">
        <v>932</v>
      </c>
      <c r="C776" s="69"/>
      <c r="D776" s="69" t="s">
        <v>933</v>
      </c>
      <c r="E776" s="69" t="s">
        <v>934</v>
      </c>
      <c r="F776" s="69"/>
      <c r="G776" s="69" t="s">
        <v>935</v>
      </c>
      <c r="H776" s="60"/>
      <c r="I776" s="60"/>
      <c r="J776" s="60"/>
      <c r="K776" s="69">
        <v>10</v>
      </c>
    </row>
    <row r="777" spans="1:11">
      <c r="A777" s="69">
        <v>13</v>
      </c>
      <c r="B777" s="69" t="s">
        <v>936</v>
      </c>
      <c r="C777" s="69"/>
      <c r="D777" s="69" t="s">
        <v>937</v>
      </c>
      <c r="E777" s="69" t="s">
        <v>938</v>
      </c>
      <c r="F777" s="69"/>
      <c r="G777" s="69" t="s">
        <v>935</v>
      </c>
      <c r="H777" s="60"/>
      <c r="I777" s="60"/>
      <c r="J777" s="60"/>
      <c r="K777" s="69">
        <v>10</v>
      </c>
    </row>
    <row r="778" spans="1:11">
      <c r="A778" s="69">
        <v>14</v>
      </c>
      <c r="B778" s="69" t="s">
        <v>939</v>
      </c>
      <c r="C778" s="69"/>
      <c r="D778" s="69" t="s">
        <v>940</v>
      </c>
      <c r="E778" s="69" t="s">
        <v>941</v>
      </c>
      <c r="F778" s="69"/>
      <c r="G778" s="69" t="s">
        <v>935</v>
      </c>
      <c r="H778" s="60"/>
      <c r="I778" s="60"/>
      <c r="J778" s="60"/>
      <c r="K778" s="69">
        <v>10</v>
      </c>
    </row>
    <row r="779" spans="1:11">
      <c r="A779" s="69">
        <v>15</v>
      </c>
      <c r="B779" s="69" t="s">
        <v>942</v>
      </c>
      <c r="C779" s="69"/>
      <c r="D779" s="69" t="s">
        <v>943</v>
      </c>
      <c r="E779" s="69" t="s">
        <v>944</v>
      </c>
      <c r="F779" s="69"/>
      <c r="G779" s="69" t="s">
        <v>935</v>
      </c>
      <c r="H779" s="60"/>
      <c r="I779" s="60"/>
      <c r="J779" s="60"/>
      <c r="K779" s="69">
        <v>11</v>
      </c>
    </row>
    <row r="780" spans="1:11">
      <c r="A780" s="69">
        <v>16</v>
      </c>
      <c r="B780" s="69" t="s">
        <v>945</v>
      </c>
      <c r="C780" s="69"/>
      <c r="D780" s="69" t="s">
        <v>946</v>
      </c>
      <c r="E780" s="69" t="s">
        <v>947</v>
      </c>
      <c r="F780" s="69"/>
      <c r="G780" s="69" t="s">
        <v>935</v>
      </c>
      <c r="H780" s="60"/>
      <c r="I780" s="60"/>
      <c r="J780" s="60"/>
      <c r="K780" s="69">
        <v>11</v>
      </c>
    </row>
    <row r="781" spans="1:11">
      <c r="A781" s="69">
        <v>17</v>
      </c>
      <c r="B781" s="69" t="s">
        <v>948</v>
      </c>
      <c r="C781" s="69"/>
      <c r="D781" s="69" t="s">
        <v>949</v>
      </c>
      <c r="E781" s="69" t="s">
        <v>950</v>
      </c>
      <c r="F781" s="69"/>
      <c r="G781" s="69" t="s">
        <v>935</v>
      </c>
      <c r="H781" s="60"/>
      <c r="I781" s="60"/>
      <c r="J781" s="60"/>
      <c r="K781" s="69">
        <v>12</v>
      </c>
    </row>
    <row r="782" spans="1:11">
      <c r="A782" s="69">
        <v>18</v>
      </c>
      <c r="B782" s="69" t="s">
        <v>951</v>
      </c>
      <c r="C782" s="69"/>
      <c r="D782" s="69" t="s">
        <v>952</v>
      </c>
      <c r="E782" s="69" t="s">
        <v>953</v>
      </c>
      <c r="F782" s="69"/>
      <c r="G782" s="69" t="s">
        <v>935</v>
      </c>
      <c r="H782" s="60"/>
      <c r="I782" s="60"/>
      <c r="J782" s="60"/>
      <c r="K782" s="69">
        <v>12</v>
      </c>
    </row>
    <row r="783" spans="1:11">
      <c r="A783" s="69">
        <v>19</v>
      </c>
      <c r="B783" s="69" t="s">
        <v>954</v>
      </c>
      <c r="C783" s="69"/>
      <c r="D783" s="69" t="s">
        <v>955</v>
      </c>
      <c r="E783" s="69" t="s">
        <v>956</v>
      </c>
      <c r="F783" s="69"/>
      <c r="G783" s="69" t="s">
        <v>935</v>
      </c>
      <c r="H783" s="60"/>
      <c r="I783" s="60"/>
      <c r="J783" s="60"/>
      <c r="K783" s="69">
        <v>12</v>
      </c>
    </row>
    <row r="784" spans="1:11">
      <c r="A784" s="69">
        <v>20</v>
      </c>
      <c r="B784" s="69" t="s">
        <v>957</v>
      </c>
      <c r="C784" s="69"/>
      <c r="D784" s="69" t="s">
        <v>958</v>
      </c>
      <c r="E784" s="69" t="s">
        <v>959</v>
      </c>
      <c r="F784" s="69"/>
      <c r="G784" s="69" t="s">
        <v>935</v>
      </c>
      <c r="H784" s="60"/>
      <c r="I784" s="60"/>
      <c r="J784" s="60"/>
      <c r="K784" s="69">
        <v>12.5</v>
      </c>
    </row>
    <row r="785" spans="1:11">
      <c r="A785" s="69">
        <v>21</v>
      </c>
      <c r="B785" s="69" t="s">
        <v>960</v>
      </c>
      <c r="C785" s="69"/>
      <c r="D785" s="69" t="s">
        <v>961</v>
      </c>
      <c r="E785" s="69" t="s">
        <v>962</v>
      </c>
      <c r="F785" s="69"/>
      <c r="G785" s="69" t="s">
        <v>922</v>
      </c>
      <c r="H785" s="60"/>
      <c r="I785" s="60"/>
      <c r="J785" s="60"/>
      <c r="K785" s="69">
        <v>12.5</v>
      </c>
    </row>
    <row r="786" spans="1:11">
      <c r="A786" s="69">
        <v>22</v>
      </c>
      <c r="B786" s="69" t="s">
        <v>963</v>
      </c>
      <c r="C786" s="69"/>
      <c r="D786" s="69" t="s">
        <v>347</v>
      </c>
      <c r="E786" s="69" t="s">
        <v>964</v>
      </c>
      <c r="F786" s="69"/>
      <c r="G786" s="69" t="s">
        <v>935</v>
      </c>
      <c r="H786" s="60"/>
      <c r="I786" s="60"/>
      <c r="J786" s="60"/>
      <c r="K786" s="69">
        <v>13.5</v>
      </c>
    </row>
    <row r="787" spans="1:11">
      <c r="A787" s="69">
        <v>23</v>
      </c>
      <c r="B787" s="69" t="s">
        <v>965</v>
      </c>
      <c r="C787" s="69"/>
      <c r="D787" s="69" t="s">
        <v>966</v>
      </c>
      <c r="E787" s="69" t="s">
        <v>76</v>
      </c>
      <c r="F787" s="69"/>
      <c r="G787" s="69" t="s">
        <v>967</v>
      </c>
      <c r="H787" s="60"/>
      <c r="I787" s="60"/>
      <c r="J787" s="60"/>
      <c r="K787" s="69">
        <v>14</v>
      </c>
    </row>
    <row r="788" spans="1:11">
      <c r="A788" s="69">
        <v>24</v>
      </c>
      <c r="B788" s="69" t="s">
        <v>968</v>
      </c>
      <c r="C788" s="69"/>
      <c r="D788" s="69" t="s">
        <v>398</v>
      </c>
      <c r="E788" s="69" t="s">
        <v>969</v>
      </c>
      <c r="F788" s="69"/>
      <c r="G788" s="69" t="s">
        <v>935</v>
      </c>
      <c r="H788" s="60"/>
      <c r="I788" s="60"/>
      <c r="J788" s="60"/>
      <c r="K788" s="69">
        <v>14.5</v>
      </c>
    </row>
    <row r="789" spans="1:11">
      <c r="A789" s="69">
        <v>25</v>
      </c>
      <c r="B789" s="69" t="s">
        <v>970</v>
      </c>
      <c r="C789" s="69"/>
      <c r="D789" s="69" t="s">
        <v>971</v>
      </c>
      <c r="E789" s="69" t="s">
        <v>972</v>
      </c>
      <c r="F789" s="69"/>
      <c r="G789" s="69" t="s">
        <v>967</v>
      </c>
      <c r="H789" s="60"/>
      <c r="I789" s="60"/>
      <c r="J789" s="60"/>
      <c r="K789" s="69">
        <v>14.5</v>
      </c>
    </row>
    <row r="790" spans="1:11">
      <c r="A790" s="69">
        <v>26</v>
      </c>
      <c r="B790" s="69" t="s">
        <v>973</v>
      </c>
      <c r="C790" s="69"/>
      <c r="D790" s="69" t="s">
        <v>747</v>
      </c>
      <c r="E790" s="69" t="s">
        <v>974</v>
      </c>
      <c r="F790" s="69"/>
      <c r="G790" s="69" t="s">
        <v>935</v>
      </c>
      <c r="H790" s="60"/>
      <c r="I790" s="60"/>
      <c r="J790" s="60"/>
      <c r="K790" s="69">
        <v>15</v>
      </c>
    </row>
    <row r="791" spans="1:11">
      <c r="A791" s="69">
        <v>27</v>
      </c>
      <c r="B791" s="69" t="s">
        <v>975</v>
      </c>
      <c r="C791" s="69"/>
      <c r="D791" s="69" t="s">
        <v>976</v>
      </c>
      <c r="E791" s="69" t="s">
        <v>738</v>
      </c>
      <c r="F791" s="69"/>
      <c r="G791" s="69" t="s">
        <v>935</v>
      </c>
      <c r="H791" s="60"/>
      <c r="I791" s="60"/>
      <c r="J791" s="60"/>
      <c r="K791" s="69">
        <v>16</v>
      </c>
    </row>
    <row r="792" spans="1:11">
      <c r="A792" s="69">
        <v>28</v>
      </c>
      <c r="B792" s="69" t="s">
        <v>977</v>
      </c>
      <c r="C792" s="69"/>
      <c r="D792" s="69" t="s">
        <v>978</v>
      </c>
      <c r="E792" s="69" t="s">
        <v>979</v>
      </c>
      <c r="F792" s="69"/>
      <c r="G792" s="69" t="s">
        <v>935</v>
      </c>
      <c r="H792" s="60"/>
      <c r="I792" s="60"/>
      <c r="J792" s="60"/>
      <c r="K792" s="69">
        <v>8</v>
      </c>
    </row>
    <row r="793" spans="1:11">
      <c r="A793" s="69">
        <v>29</v>
      </c>
      <c r="B793" s="69" t="s">
        <v>980</v>
      </c>
      <c r="C793" s="69"/>
      <c r="D793" s="69" t="s">
        <v>981</v>
      </c>
      <c r="E793" s="69" t="s">
        <v>982</v>
      </c>
      <c r="F793" s="69"/>
      <c r="G793" s="69" t="s">
        <v>935</v>
      </c>
      <c r="H793" s="60"/>
      <c r="I793" s="60"/>
      <c r="J793" s="60"/>
      <c r="K793" s="69">
        <v>8</v>
      </c>
    </row>
    <row r="794" spans="1:11">
      <c r="A794" s="69">
        <v>30</v>
      </c>
      <c r="B794" s="69" t="s">
        <v>983</v>
      </c>
      <c r="C794" s="69"/>
      <c r="D794" s="69" t="s">
        <v>984</v>
      </c>
      <c r="E794" s="69" t="s">
        <v>985</v>
      </c>
      <c r="F794" s="69"/>
      <c r="G794" s="69" t="s">
        <v>935</v>
      </c>
      <c r="H794" s="60"/>
      <c r="I794" s="60"/>
      <c r="J794" s="60"/>
      <c r="K794" s="69">
        <v>8</v>
      </c>
    </row>
    <row r="795" spans="1:11">
      <c r="A795" s="69">
        <v>31</v>
      </c>
      <c r="B795" s="69" t="s">
        <v>986</v>
      </c>
      <c r="C795" s="69"/>
      <c r="D795" s="69" t="s">
        <v>987</v>
      </c>
      <c r="E795" s="69" t="s">
        <v>988</v>
      </c>
      <c r="F795" s="69"/>
      <c r="G795" s="69" t="s">
        <v>967</v>
      </c>
      <c r="H795" s="60"/>
      <c r="I795" s="60"/>
      <c r="J795" s="60"/>
      <c r="K795" s="69">
        <v>8</v>
      </c>
    </row>
    <row r="796" spans="1:11">
      <c r="A796" s="69">
        <v>32</v>
      </c>
      <c r="B796" s="69" t="s">
        <v>989</v>
      </c>
      <c r="C796" s="69"/>
      <c r="D796" s="69" t="s">
        <v>990</v>
      </c>
      <c r="E796" s="69" t="s">
        <v>87</v>
      </c>
      <c r="F796" s="69"/>
      <c r="G796" s="69" t="s">
        <v>935</v>
      </c>
      <c r="H796" s="60"/>
      <c r="I796" s="60"/>
      <c r="J796" s="60"/>
      <c r="K796" s="69">
        <v>8</v>
      </c>
    </row>
    <row r="797" spans="1:11">
      <c r="A797" s="69">
        <v>33</v>
      </c>
      <c r="B797" s="69" t="s">
        <v>991</v>
      </c>
      <c r="C797" s="69"/>
      <c r="D797" s="69" t="s">
        <v>992</v>
      </c>
      <c r="E797" s="69" t="s">
        <v>993</v>
      </c>
      <c r="F797" s="69"/>
      <c r="G797" s="69" t="s">
        <v>935</v>
      </c>
      <c r="H797" s="60"/>
      <c r="I797" s="60"/>
      <c r="J797" s="60"/>
      <c r="K797" s="69">
        <v>8</v>
      </c>
    </row>
    <row r="798" spans="1:11">
      <c r="A798" s="69">
        <v>34</v>
      </c>
      <c r="B798" s="69" t="s">
        <v>994</v>
      </c>
      <c r="C798" s="69"/>
      <c r="D798" s="69" t="s">
        <v>995</v>
      </c>
      <c r="E798" s="69" t="s">
        <v>985</v>
      </c>
      <c r="F798" s="69"/>
      <c r="G798" s="69" t="s">
        <v>935</v>
      </c>
      <c r="H798" s="60"/>
      <c r="I798" s="60"/>
      <c r="J798" s="60"/>
      <c r="K798" s="69">
        <v>8</v>
      </c>
    </row>
    <row r="799" spans="1:11">
      <c r="A799" s="69">
        <v>35</v>
      </c>
      <c r="B799" s="69" t="s">
        <v>996</v>
      </c>
      <c r="C799" s="69"/>
      <c r="D799" s="69" t="s">
        <v>997</v>
      </c>
      <c r="E799" s="69" t="s">
        <v>969</v>
      </c>
      <c r="F799" s="69"/>
      <c r="G799" s="69" t="s">
        <v>935</v>
      </c>
      <c r="H799" s="60"/>
      <c r="I799" s="60"/>
      <c r="J799" s="60"/>
      <c r="K799" s="69">
        <v>8</v>
      </c>
    </row>
    <row r="800" spans="1:11">
      <c r="A800" s="69">
        <v>36</v>
      </c>
      <c r="B800" s="69" t="s">
        <v>998</v>
      </c>
      <c r="C800" s="69"/>
      <c r="D800" s="69" t="s">
        <v>999</v>
      </c>
      <c r="E800" s="69" t="s">
        <v>1000</v>
      </c>
      <c r="F800" s="69"/>
      <c r="G800" s="69" t="s">
        <v>967</v>
      </c>
      <c r="H800" s="60"/>
      <c r="I800" s="60"/>
      <c r="J800" s="60"/>
      <c r="K800" s="69">
        <v>8</v>
      </c>
    </row>
    <row r="801" spans="1:11">
      <c r="A801" s="69">
        <v>37</v>
      </c>
      <c r="B801" s="69" t="s">
        <v>1001</v>
      </c>
      <c r="C801" s="69"/>
      <c r="D801" s="69" t="s">
        <v>1002</v>
      </c>
      <c r="E801" s="69" t="s">
        <v>1003</v>
      </c>
      <c r="F801" s="69"/>
      <c r="G801" s="69" t="s">
        <v>935</v>
      </c>
      <c r="H801" s="60"/>
      <c r="I801" s="60"/>
      <c r="J801" s="60"/>
      <c r="K801" s="69">
        <v>8</v>
      </c>
    </row>
    <row r="802" spans="1:11">
      <c r="A802" s="69">
        <v>38</v>
      </c>
      <c r="B802" s="69" t="s">
        <v>1004</v>
      </c>
      <c r="C802" s="69"/>
      <c r="D802" s="69" t="s">
        <v>1005</v>
      </c>
      <c r="E802" s="69" t="s">
        <v>738</v>
      </c>
      <c r="F802" s="69"/>
      <c r="G802" s="69" t="s">
        <v>935</v>
      </c>
      <c r="H802" s="60"/>
      <c r="I802" s="60"/>
      <c r="J802" s="60"/>
      <c r="K802" s="69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tabSelected="1" workbookViewId="0">
      <selection activeCell="J10" sqref="J10"/>
    </sheetView>
  </sheetViews>
  <sheetFormatPr baseColWidth="10" defaultRowHeight="15"/>
  <cols>
    <col min="3" max="3" width="21.42578125" customWidth="1"/>
  </cols>
  <sheetData>
    <row r="4" spans="2:7" ht="15.75" thickBot="1"/>
    <row r="5" spans="2:7" ht="15.75" thickBot="1">
      <c r="B5" s="43" t="s">
        <v>1</v>
      </c>
      <c r="C5" s="46"/>
      <c r="D5" s="43">
        <v>36028630</v>
      </c>
      <c r="E5" s="44"/>
      <c r="F5" s="44"/>
      <c r="G5" s="46"/>
    </row>
    <row r="6" spans="2:7" ht="15.75" thickBot="1">
      <c r="B6" s="128"/>
      <c r="C6" s="128"/>
      <c r="D6" s="128"/>
      <c r="E6" s="128"/>
      <c r="F6" s="128"/>
      <c r="G6" s="128"/>
    </row>
    <row r="7" spans="2:7" ht="15.75" thickBot="1">
      <c r="B7" s="43" t="s">
        <v>2</v>
      </c>
      <c r="C7" s="46"/>
      <c r="D7" s="43" t="str">
        <f>VLOOKUP(D5,'G.PROCEDES S4'!B:C,2,FALSE)</f>
        <v>BECHAIRIA</v>
      </c>
      <c r="E7" s="44"/>
      <c r="F7" s="44"/>
      <c r="G7" s="46"/>
    </row>
    <row r="8" spans="2:7" ht="15.75" thickBot="1">
      <c r="B8" s="128"/>
      <c r="C8" s="128"/>
      <c r="D8" s="128"/>
      <c r="E8" s="128"/>
      <c r="F8" s="128"/>
      <c r="G8" s="128"/>
    </row>
    <row r="9" spans="2:7" ht="15.75" thickBot="1">
      <c r="B9" s="43" t="s">
        <v>3</v>
      </c>
      <c r="C9" s="46"/>
      <c r="D9" s="43" t="str">
        <f>VLOOKUP(D5,'G.PROCEDES S4'!B:D,3,FALSE)</f>
        <v>ROFIA CHIRAZ</v>
      </c>
      <c r="E9" s="44"/>
      <c r="F9" s="44"/>
      <c r="G9" s="46"/>
    </row>
    <row r="10" spans="2:7">
      <c r="B10" s="127"/>
      <c r="C10" s="127"/>
      <c r="D10" s="127"/>
      <c r="E10" s="127"/>
      <c r="F10" s="127"/>
      <c r="G10" s="127"/>
    </row>
    <row r="11" spans="2:7">
      <c r="B11" s="128"/>
      <c r="C11" s="128"/>
      <c r="D11" s="128"/>
      <c r="E11" s="128"/>
      <c r="F11" s="128"/>
      <c r="G11" s="128"/>
    </row>
    <row r="12" spans="2:7" ht="15.75" thickBot="1">
      <c r="B12" s="128"/>
      <c r="C12" s="128"/>
      <c r="D12" s="129"/>
      <c r="E12" s="128"/>
      <c r="F12" s="128"/>
      <c r="G12" s="128"/>
    </row>
    <row r="13" spans="2:7" ht="15.75" thickBot="1">
      <c r="B13" s="43" t="s">
        <v>1601</v>
      </c>
      <c r="C13" s="46"/>
      <c r="D13" s="130">
        <f>VLOOKUP(D5,'G.PROCEDES S4'!B:H,5,FALSE)</f>
        <v>15.5</v>
      </c>
      <c r="E13" s="128"/>
      <c r="F13" s="128"/>
      <c r="G13" s="128"/>
    </row>
    <row r="14" spans="2:7" ht="15.75" thickBot="1">
      <c r="B14" s="128"/>
      <c r="C14" s="128"/>
      <c r="D14" s="128"/>
      <c r="E14" s="127"/>
      <c r="F14" s="127"/>
      <c r="G14" s="127"/>
    </row>
    <row r="15" spans="2:7" ht="15.75" thickBot="1">
      <c r="B15" s="43" t="s">
        <v>1602</v>
      </c>
      <c r="C15" s="46"/>
      <c r="D15" s="130">
        <f>VLOOKUP(D5,'G.PROCEDES S4'!B:H,6,FALSE)</f>
        <v>13.25</v>
      </c>
      <c r="E15" s="127"/>
      <c r="F15" s="127"/>
      <c r="G15" s="127"/>
    </row>
    <row r="16" spans="2:7" ht="15.75" thickBot="1">
      <c r="B16" s="128"/>
      <c r="C16" s="128"/>
      <c r="D16" s="128"/>
      <c r="E16" s="127"/>
      <c r="F16" s="127"/>
      <c r="G16" s="127"/>
    </row>
    <row r="17" spans="2:7" ht="15.75" thickBot="1">
      <c r="B17" s="43" t="s">
        <v>1603</v>
      </c>
      <c r="C17" s="46"/>
      <c r="D17" s="130">
        <f>VLOOKUP(D5,'G.PROCEDES S4'!B:J,9,FALSE)</f>
        <v>0</v>
      </c>
      <c r="E17" s="127"/>
      <c r="F17" s="127"/>
      <c r="G17" s="127"/>
    </row>
    <row r="18" spans="2:7" ht="15.75" thickBot="1">
      <c r="B18" s="128"/>
      <c r="C18" s="128"/>
      <c r="D18" s="128"/>
      <c r="E18" s="127"/>
      <c r="F18" s="127"/>
      <c r="G18" s="127"/>
    </row>
    <row r="19" spans="2:7" ht="15.75" thickBot="1">
      <c r="B19" s="43" t="s">
        <v>18</v>
      </c>
      <c r="C19" s="46"/>
      <c r="D19" s="130">
        <f>VLOOKUP(D5,'G.PROCEDES S4'!B:L,10,FALSE)</f>
        <v>19.75</v>
      </c>
      <c r="E19" s="127"/>
      <c r="F19" s="127"/>
      <c r="G19" s="127"/>
    </row>
  </sheetData>
  <mergeCells count="10">
    <mergeCell ref="B13:C13"/>
    <mergeCell ref="B15:C15"/>
    <mergeCell ref="B17:C17"/>
    <mergeCell ref="B19:C19"/>
    <mergeCell ref="B5:C5"/>
    <mergeCell ref="B7:C7"/>
    <mergeCell ref="B9:C9"/>
    <mergeCell ref="D5:G5"/>
    <mergeCell ref="D7:G7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G.PROCEDES S4</vt:lpstr>
      <vt:lpstr>TD MATHS 5</vt:lpstr>
      <vt:lpstr>Feuil2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ASUS</cp:lastModifiedBy>
  <cp:lastPrinted>2018-12-25T09:25:45Z</cp:lastPrinted>
  <dcterms:created xsi:type="dcterms:W3CDTF">2017-05-20T20:38:05Z</dcterms:created>
  <dcterms:modified xsi:type="dcterms:W3CDTF">2019-07-17T23:50:14Z</dcterms:modified>
</cp:coreProperties>
</file>