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6" i="1"/>
  <c r="J6" s="1"/>
  <c r="I7"/>
  <c r="J7" s="1"/>
  <c r="I18"/>
  <c r="J18" s="1"/>
  <c r="E18"/>
  <c r="D18"/>
  <c r="I17"/>
  <c r="J17" s="1"/>
  <c r="I16"/>
  <c r="J16" s="1"/>
  <c r="E16"/>
  <c r="D16"/>
  <c r="I15"/>
  <c r="J15" s="1"/>
  <c r="I14"/>
  <c r="J14" s="1"/>
  <c r="I13"/>
  <c r="J13" s="1"/>
  <c r="I12"/>
  <c r="J12" s="1"/>
  <c r="K11"/>
  <c r="I11"/>
  <c r="J11" s="1"/>
  <c r="E11"/>
  <c r="D11"/>
  <c r="I10"/>
  <c r="J10" s="1"/>
  <c r="L10" s="1"/>
  <c r="I9"/>
  <c r="J9" s="1"/>
  <c r="I8"/>
  <c r="K8" s="1"/>
  <c r="E8"/>
  <c r="D8"/>
  <c r="E6"/>
  <c r="D6"/>
  <c r="L11" l="1"/>
  <c r="J8"/>
  <c r="L8" s="1"/>
  <c r="K6"/>
  <c r="K10"/>
  <c r="K16"/>
  <c r="L16" s="1"/>
  <c r="K18"/>
  <c r="L18" s="1"/>
  <c r="N6" l="1"/>
  <c r="L6"/>
  <c r="O6" l="1"/>
</calcChain>
</file>

<file path=xl/sharedStrings.xml><?xml version="1.0" encoding="utf-8"?>
<sst xmlns="http://schemas.openxmlformats.org/spreadsheetml/2006/main" count="35" uniqueCount="31">
  <si>
    <t>Semestre 4</t>
  </si>
  <si>
    <t>UEF2.2.1</t>
  </si>
  <si>
    <t>UNITE D'ENSEIGNEMENT FONDAMENTALE</t>
  </si>
  <si>
    <t>UEF2.2.2</t>
  </si>
  <si>
    <t>UEM2.2</t>
  </si>
  <si>
    <t>UNITE D'ENSEIGNEMENT METHODOLOGIQUE</t>
  </si>
  <si>
    <t>TP METHODE NUMERIQUE</t>
  </si>
  <si>
    <t>UED2.2</t>
  </si>
  <si>
    <t>UNITED'ENSEIGNEMENT DECOUVERTE</t>
  </si>
  <si>
    <t>UET2.2</t>
  </si>
  <si>
    <t>UNITE D'ENSEIGNEMENT TRANSVERSALE</t>
  </si>
  <si>
    <t>TECHNIQUE D'EXPRESSION</t>
  </si>
  <si>
    <t>CREDIT</t>
  </si>
  <si>
    <t>COEF</t>
  </si>
  <si>
    <t>NOTES</t>
  </si>
  <si>
    <t>CREDITS</t>
  </si>
  <si>
    <t>UNITE</t>
  </si>
  <si>
    <t>MOYENNE</t>
  </si>
  <si>
    <t>METHODES NUMERIQUES</t>
  </si>
  <si>
    <t>UEF2.2.3</t>
  </si>
  <si>
    <t>RESISTANCE DES MATERIAUX</t>
  </si>
  <si>
    <t>TP DESSIN ASSISTE PAR ORDINATEUR</t>
  </si>
  <si>
    <t>TP RESISTANCE DES MATERIAUX</t>
  </si>
  <si>
    <t>GEOLOGIE</t>
  </si>
  <si>
    <t>TOPOGRAPHIE</t>
  </si>
  <si>
    <t>MATHEMATIQUE 4</t>
  </si>
  <si>
    <t>TP MECANIQUE DES FLUIDES</t>
  </si>
  <si>
    <t>HYDRAULIQUE GENERALE</t>
  </si>
  <si>
    <t>HYDROLOGIE</t>
  </si>
  <si>
    <t>TP HYDROLOGIE</t>
  </si>
  <si>
    <t>CALCUL DE MOYENNE HYDRAULIQUE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</si>
</sst>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  <protection locked="0" hidden="1"/>
    </xf>
    <xf numFmtId="164" fontId="3" fillId="0" borderId="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 hidden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13" xfId="0" applyFont="1" applyFill="1" applyBorder="1" applyAlignment="1" applyProtection="1">
      <alignment horizontal="left" vertical="center" wrapText="1"/>
      <protection locked="0" hidden="1"/>
    </xf>
    <xf numFmtId="164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164" fontId="3" fillId="0" borderId="4" xfId="0" applyNumberFormat="1" applyFont="1" applyFill="1" applyBorder="1" applyAlignment="1" applyProtection="1">
      <alignment horizontal="center" vertical="center" shrinkToFit="1"/>
    </xf>
    <xf numFmtId="165" fontId="3" fillId="0" borderId="4" xfId="0" applyNumberFormat="1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164" fontId="3" fillId="0" borderId="13" xfId="0" applyNumberFormat="1" applyFont="1" applyFill="1" applyBorder="1" applyAlignment="1" applyProtection="1">
      <alignment horizontal="center" vertical="center" shrinkToFit="1"/>
    </xf>
    <xf numFmtId="165" fontId="3" fillId="0" borderId="13" xfId="0" applyNumberFormat="1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workbookViewId="0">
      <selection activeCell="G8" sqref="G8"/>
    </sheetView>
  </sheetViews>
  <sheetFormatPr baseColWidth="10" defaultRowHeight="15"/>
  <cols>
    <col min="1" max="1" width="7.5703125" customWidth="1"/>
    <col min="2" max="2" width="9.7109375" customWidth="1"/>
    <col min="3" max="3" width="17" customWidth="1"/>
    <col min="4" max="4" width="9" customWidth="1"/>
    <col min="5" max="5" width="9.42578125" customWidth="1"/>
    <col min="6" max="6" width="36.85546875" customWidth="1"/>
    <col min="7" max="7" width="8" customWidth="1"/>
    <col min="8" max="8" width="7.7109375" customWidth="1"/>
    <col min="9" max="9" width="8.5703125" customWidth="1"/>
    <col min="10" max="10" width="9.7109375" customWidth="1"/>
    <col min="11" max="11" width="9" customWidth="1"/>
    <col min="12" max="12" width="7.85546875" customWidth="1"/>
    <col min="13" max="13" width="9.140625" customWidth="1"/>
    <col min="14" max="14" width="10" customWidth="1"/>
    <col min="15" max="15" width="9.42578125" customWidth="1"/>
  </cols>
  <sheetData>
    <row r="2" spans="1:1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.75" thickBot="1"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12</v>
      </c>
      <c r="N5" t="s">
        <v>17</v>
      </c>
      <c r="O5" t="s">
        <v>12</v>
      </c>
    </row>
    <row r="6" spans="1:15">
      <c r="A6" s="53" t="s">
        <v>0</v>
      </c>
      <c r="B6" s="1" t="s">
        <v>1</v>
      </c>
      <c r="C6" s="2" t="s">
        <v>2</v>
      </c>
      <c r="D6" s="3">
        <f>SUM(G6:G7)</f>
        <v>4</v>
      </c>
      <c r="E6" s="4">
        <f>SUM(H6:H7)</f>
        <v>3</v>
      </c>
      <c r="F6" s="5" t="s">
        <v>27</v>
      </c>
      <c r="G6" s="38">
        <v>2</v>
      </c>
      <c r="H6" s="39">
        <v>2</v>
      </c>
      <c r="I6" s="40">
        <f>D26</f>
        <v>0</v>
      </c>
      <c r="J6" s="41">
        <f t="shared" ref="J6:J18" si="0">IF(I6&gt;=10,G6,0)</f>
        <v>0</v>
      </c>
      <c r="K6" s="6">
        <f>(I6*2+I7*1)/3</f>
        <v>0</v>
      </c>
      <c r="L6" s="7">
        <f>IF(K6&gt;=10,D6,SUM(J6:J7))</f>
        <v>0</v>
      </c>
      <c r="M6" s="8"/>
      <c r="N6" s="9">
        <f>(K6*3+K8*4+K10*2+K11*5+K16*2+K18)/17</f>
        <v>0</v>
      </c>
      <c r="O6" s="10">
        <f>IF(N6&gt;=10,30,SUM(L6:L18))</f>
        <v>0</v>
      </c>
    </row>
    <row r="7" spans="1:15" ht="15.75" thickBot="1">
      <c r="A7" s="54"/>
      <c r="B7" s="11"/>
      <c r="C7" s="12"/>
      <c r="D7" s="13"/>
      <c r="E7" s="14"/>
      <c r="F7" s="5" t="s">
        <v>28</v>
      </c>
      <c r="G7" s="38">
        <v>2</v>
      </c>
      <c r="H7" s="39">
        <v>1</v>
      </c>
      <c r="I7" s="40">
        <f>E26</f>
        <v>0</v>
      </c>
      <c r="J7" s="41">
        <f t="shared" si="0"/>
        <v>0</v>
      </c>
      <c r="K7" s="15"/>
      <c r="L7" s="16"/>
      <c r="M7" s="8"/>
      <c r="N7" s="17"/>
      <c r="O7" s="18"/>
    </row>
    <row r="8" spans="1:15">
      <c r="A8" s="54"/>
      <c r="B8" s="19" t="s">
        <v>3</v>
      </c>
      <c r="C8" s="2" t="s">
        <v>2</v>
      </c>
      <c r="D8" s="7">
        <f>SUM(G8:G9)</f>
        <v>8</v>
      </c>
      <c r="E8" s="20">
        <f>SUM(H8:H9)</f>
        <v>4</v>
      </c>
      <c r="F8" s="5" t="s">
        <v>25</v>
      </c>
      <c r="G8" s="38">
        <v>4</v>
      </c>
      <c r="H8" s="39">
        <v>2</v>
      </c>
      <c r="I8" s="40">
        <f>F26</f>
        <v>0</v>
      </c>
      <c r="J8" s="41">
        <f t="shared" si="0"/>
        <v>0</v>
      </c>
      <c r="K8" s="6">
        <f>(I8*2+I9*2)/4</f>
        <v>0</v>
      </c>
      <c r="L8" s="7">
        <f>IF(K8&gt;=10,D8,SUM(J8:J9))</f>
        <v>0</v>
      </c>
      <c r="M8" s="8"/>
      <c r="N8" s="17"/>
      <c r="O8" s="18"/>
    </row>
    <row r="9" spans="1:15" ht="15.75" thickBot="1">
      <c r="A9" s="54"/>
      <c r="B9" s="21"/>
      <c r="C9" s="12"/>
      <c r="D9" s="13"/>
      <c r="E9" s="14"/>
      <c r="F9" s="5" t="s">
        <v>18</v>
      </c>
      <c r="G9" s="38">
        <v>4</v>
      </c>
      <c r="H9" s="39">
        <v>2</v>
      </c>
      <c r="I9" s="40">
        <f>G26</f>
        <v>0</v>
      </c>
      <c r="J9" s="41">
        <f t="shared" si="0"/>
        <v>0</v>
      </c>
      <c r="K9" s="15"/>
      <c r="L9" s="16"/>
      <c r="M9" s="8"/>
      <c r="N9" s="17"/>
      <c r="O9" s="18"/>
    </row>
    <row r="10" spans="1:15" ht="23.25" thickBot="1">
      <c r="A10" s="54"/>
      <c r="B10" s="49" t="s">
        <v>19</v>
      </c>
      <c r="C10" s="50" t="s">
        <v>2</v>
      </c>
      <c r="D10" s="47"/>
      <c r="E10" s="48">
        <v>2</v>
      </c>
      <c r="F10" s="5" t="s">
        <v>20</v>
      </c>
      <c r="G10" s="38">
        <v>4</v>
      </c>
      <c r="H10" s="39">
        <v>2</v>
      </c>
      <c r="I10" s="40">
        <f>H26</f>
        <v>0</v>
      </c>
      <c r="J10" s="41">
        <f t="shared" si="0"/>
        <v>0</v>
      </c>
      <c r="K10" s="52">
        <f>I10</f>
        <v>0</v>
      </c>
      <c r="L10" s="51">
        <f>J10</f>
        <v>0</v>
      </c>
      <c r="M10" s="8"/>
      <c r="N10" s="17"/>
      <c r="O10" s="18"/>
    </row>
    <row r="11" spans="1:15">
      <c r="A11" s="54"/>
      <c r="B11" s="19" t="s">
        <v>4</v>
      </c>
      <c r="C11" s="2" t="s">
        <v>5</v>
      </c>
      <c r="D11" s="7">
        <f>SUM(G11:G15)</f>
        <v>9</v>
      </c>
      <c r="E11" s="20">
        <f>SUM(H11:H15)</f>
        <v>5</v>
      </c>
      <c r="F11" s="5" t="s">
        <v>21</v>
      </c>
      <c r="G11" s="42">
        <v>2</v>
      </c>
      <c r="H11" s="39">
        <v>1</v>
      </c>
      <c r="I11" s="40">
        <f>I26</f>
        <v>0</v>
      </c>
      <c r="J11" s="41">
        <f t="shared" si="0"/>
        <v>0</v>
      </c>
      <c r="K11" s="6">
        <f>(I11+I12+I13+I14+I15)/5</f>
        <v>0</v>
      </c>
      <c r="L11" s="7">
        <f>IF(K11&gt;=10,D11,SUM(J11:J15))</f>
        <v>0</v>
      </c>
      <c r="M11" s="8"/>
      <c r="N11" s="17"/>
      <c r="O11" s="18"/>
    </row>
    <row r="12" spans="1:15">
      <c r="A12" s="54"/>
      <c r="B12" s="22"/>
      <c r="C12" s="23"/>
      <c r="D12" s="13"/>
      <c r="E12" s="14"/>
      <c r="F12" s="5" t="s">
        <v>26</v>
      </c>
      <c r="G12" s="38">
        <v>2</v>
      </c>
      <c r="H12" s="39">
        <v>1</v>
      </c>
      <c r="I12" s="40">
        <f>J26</f>
        <v>0</v>
      </c>
      <c r="J12" s="41">
        <f t="shared" si="0"/>
        <v>0</v>
      </c>
      <c r="K12" s="24"/>
      <c r="L12" s="16"/>
      <c r="M12" s="8"/>
      <c r="N12" s="17"/>
      <c r="O12" s="18"/>
    </row>
    <row r="13" spans="1:15">
      <c r="A13" s="54"/>
      <c r="B13" s="22"/>
      <c r="C13" s="23"/>
      <c r="D13" s="13"/>
      <c r="E13" s="14"/>
      <c r="F13" s="5" t="s">
        <v>6</v>
      </c>
      <c r="G13" s="38">
        <v>2</v>
      </c>
      <c r="H13" s="39">
        <v>1</v>
      </c>
      <c r="I13" s="40">
        <f>K26</f>
        <v>0</v>
      </c>
      <c r="J13" s="41">
        <f t="shared" si="0"/>
        <v>0</v>
      </c>
      <c r="K13" s="24"/>
      <c r="L13" s="16"/>
      <c r="M13" s="8"/>
      <c r="N13" s="17"/>
      <c r="O13" s="18"/>
    </row>
    <row r="14" spans="1:15">
      <c r="A14" s="54"/>
      <c r="B14" s="22"/>
      <c r="C14" s="23"/>
      <c r="D14" s="13"/>
      <c r="E14" s="14"/>
      <c r="F14" s="5" t="s">
        <v>22</v>
      </c>
      <c r="G14" s="38">
        <v>1</v>
      </c>
      <c r="H14" s="39">
        <v>1</v>
      </c>
      <c r="I14" s="40">
        <f>L26</f>
        <v>0</v>
      </c>
      <c r="J14" s="41">
        <f t="shared" si="0"/>
        <v>0</v>
      </c>
      <c r="K14" s="24"/>
      <c r="L14" s="16"/>
      <c r="M14" s="8"/>
      <c r="N14" s="17"/>
      <c r="O14" s="18"/>
    </row>
    <row r="15" spans="1:15" ht="15.75" thickBot="1">
      <c r="A15" s="54"/>
      <c r="B15" s="22"/>
      <c r="C15" s="23"/>
      <c r="D15" s="13"/>
      <c r="E15" s="14"/>
      <c r="F15" s="5" t="s">
        <v>29</v>
      </c>
      <c r="G15" s="38">
        <v>2</v>
      </c>
      <c r="H15" s="39">
        <v>1</v>
      </c>
      <c r="I15" s="40">
        <f>M26</f>
        <v>0</v>
      </c>
      <c r="J15" s="41">
        <f t="shared" si="0"/>
        <v>0</v>
      </c>
      <c r="K15" s="24"/>
      <c r="L15" s="16"/>
      <c r="M15" s="8"/>
      <c r="N15" s="17"/>
      <c r="O15" s="18"/>
    </row>
    <row r="16" spans="1:15">
      <c r="A16" s="54"/>
      <c r="B16" s="19" t="s">
        <v>7</v>
      </c>
      <c r="C16" s="2" t="s">
        <v>8</v>
      </c>
      <c r="D16" s="25">
        <f>SUM(G16:G17)</f>
        <v>2</v>
      </c>
      <c r="E16" s="26">
        <f>SUM(H16:H17)</f>
        <v>2</v>
      </c>
      <c r="F16" s="27" t="s">
        <v>23</v>
      </c>
      <c r="G16" s="38">
        <v>1</v>
      </c>
      <c r="H16" s="39">
        <v>1</v>
      </c>
      <c r="I16" s="40">
        <f>N26</f>
        <v>0</v>
      </c>
      <c r="J16" s="41">
        <f t="shared" si="0"/>
        <v>0</v>
      </c>
      <c r="K16" s="6">
        <f>(I16+I17)/2</f>
        <v>0</v>
      </c>
      <c r="L16" s="7">
        <f>IF(K16&gt;=10,D16,SUM(J16:J17))</f>
        <v>0</v>
      </c>
      <c r="M16" s="8"/>
      <c r="N16" s="17"/>
      <c r="O16" s="18"/>
    </row>
    <row r="17" spans="1:15" ht="15.75" thickBot="1">
      <c r="A17" s="54"/>
      <c r="B17" s="21"/>
      <c r="C17" s="12"/>
      <c r="D17" s="13"/>
      <c r="E17" s="14"/>
      <c r="F17" s="27" t="s">
        <v>24</v>
      </c>
      <c r="G17" s="38">
        <v>1</v>
      </c>
      <c r="H17" s="39">
        <v>1</v>
      </c>
      <c r="I17" s="40">
        <f>O26</f>
        <v>0</v>
      </c>
      <c r="J17" s="41">
        <f t="shared" si="0"/>
        <v>0</v>
      </c>
      <c r="K17" s="15"/>
      <c r="L17" s="16"/>
      <c r="M17" s="8"/>
      <c r="N17" s="17"/>
      <c r="O17" s="18"/>
    </row>
    <row r="18" spans="1:15" ht="24" thickBot="1">
      <c r="A18" s="54"/>
      <c r="B18" s="28" t="s">
        <v>9</v>
      </c>
      <c r="C18" s="29" t="s">
        <v>10</v>
      </c>
      <c r="D18" s="30">
        <f>G18</f>
        <v>1</v>
      </c>
      <c r="E18" s="31">
        <f>H18</f>
        <v>1</v>
      </c>
      <c r="F18" s="32" t="s">
        <v>11</v>
      </c>
      <c r="G18" s="43">
        <v>1</v>
      </c>
      <c r="H18" s="44">
        <v>1</v>
      </c>
      <c r="I18" s="45">
        <f>P26</f>
        <v>0</v>
      </c>
      <c r="J18" s="46">
        <f t="shared" si="0"/>
        <v>0</v>
      </c>
      <c r="K18" s="33">
        <f>I18</f>
        <v>0</v>
      </c>
      <c r="L18" s="34">
        <f>IF(K18&gt;=10,D18,SUM(J18:J18))</f>
        <v>0</v>
      </c>
      <c r="M18" s="35"/>
      <c r="N18" s="36"/>
      <c r="O18" s="36"/>
    </row>
  </sheetData>
  <mergeCells count="28">
    <mergeCell ref="L11:L15"/>
    <mergeCell ref="B16:B17"/>
    <mergeCell ref="C16:C17"/>
    <mergeCell ref="D16:D17"/>
    <mergeCell ref="E16:E17"/>
    <mergeCell ref="K16:K17"/>
    <mergeCell ref="L16:L17"/>
    <mergeCell ref="L6:L7"/>
    <mergeCell ref="N6:N18"/>
    <mergeCell ref="O6:O18"/>
    <mergeCell ref="B8:B9"/>
    <mergeCell ref="C8:C9"/>
    <mergeCell ref="D8:D9"/>
    <mergeCell ref="E8:E9"/>
    <mergeCell ref="K8:K9"/>
    <mergeCell ref="L8:L9"/>
    <mergeCell ref="B11:B15"/>
    <mergeCell ref="A6:A18"/>
    <mergeCell ref="B6:B7"/>
    <mergeCell ref="C6:C7"/>
    <mergeCell ref="D6:D7"/>
    <mergeCell ref="E6:E7"/>
    <mergeCell ref="K6:K7"/>
    <mergeCell ref="C11:C15"/>
    <mergeCell ref="D11:D15"/>
    <mergeCell ref="E11:E15"/>
    <mergeCell ref="K11:K15"/>
    <mergeCell ref="A2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BOUNAMOUS</dc:creator>
  <cp:lastModifiedBy>BOUNAMOUS</cp:lastModifiedBy>
  <dcterms:created xsi:type="dcterms:W3CDTF">2020-11-21T13:44:52Z</dcterms:created>
  <dcterms:modified xsi:type="dcterms:W3CDTF">2020-11-21T13:57:23Z</dcterms:modified>
</cp:coreProperties>
</file>